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refeitura\Desktop\COMPRAS\AQUISIÇÃO PNEUS, BATERIAS E CAMARA DE AR 2019\"/>
    </mc:Choice>
  </mc:AlternateContent>
  <bookViews>
    <workbookView xWindow="0" yWindow="0" windowWidth="28800" windowHeight="12435"/>
  </bookViews>
  <sheets>
    <sheet name="MATERIAL DE CONSUMO" sheetId="1" r:id="rId1"/>
    <sheet name="MATERIAL PERMANENTE" sheetId="2" r:id="rId2"/>
    <sheet name="SERVIÇOS - PJ" sheetId="3" r:id="rId3"/>
  </sheets>
  <definedNames>
    <definedName name="_xlnm._FilterDatabase" localSheetId="1" hidden="1">'MATERIAL PERMANENTE'!$A$6:$W$6</definedName>
    <definedName name="_xlnm.Print_Area" localSheetId="0">'MATERIAL DE CONSUMO'!$A$1:$W$248</definedName>
    <definedName name="_xlnm.Print_Area" localSheetId="1">'MATERIAL PERMANENTE'!$A$1:$W$107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9" i="1" l="1"/>
  <c r="F288" i="1"/>
  <c r="F254" i="1" l="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248" i="1" l="1"/>
  <c r="F82" i="3" l="1"/>
  <c r="F81" i="3"/>
  <c r="F80" i="3"/>
  <c r="F79" i="3"/>
  <c r="F78"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26" i="3"/>
  <c r="F24" i="3"/>
  <c r="F23" i="3"/>
  <c r="F22" i="3"/>
  <c r="F18" i="3"/>
  <c r="F17" i="3"/>
  <c r="F16" i="3"/>
  <c r="F15" i="3"/>
  <c r="F14" i="3"/>
  <c r="F8" i="3"/>
  <c r="F7" i="3"/>
  <c r="F107" i="2"/>
  <c r="F106" i="2"/>
  <c r="F105" i="2"/>
  <c r="F104" i="2"/>
  <c r="F103" i="2"/>
  <c r="F102" i="2"/>
  <c r="F101" i="2"/>
  <c r="F100" i="2"/>
  <c r="F99" i="2"/>
  <c r="F98" i="2"/>
  <c r="F97" i="2"/>
  <c r="F96" i="2"/>
  <c r="F95" i="2"/>
  <c r="F94" i="2"/>
  <c r="F89" i="2"/>
  <c r="F88" i="2"/>
  <c r="F87" i="2"/>
  <c r="F82" i="2"/>
  <c r="F81" i="2"/>
  <c r="F80" i="2"/>
  <c r="F79" i="2"/>
  <c r="F78" i="2"/>
  <c r="F77" i="2"/>
  <c r="F76" i="2"/>
  <c r="F70" i="2"/>
  <c r="F66" i="2"/>
  <c r="F65" i="2"/>
  <c r="F64" i="2"/>
  <c r="F63" i="2"/>
  <c r="F62" i="2"/>
  <c r="F61" i="2"/>
  <c r="F60" i="2"/>
  <c r="F59" i="2"/>
  <c r="F58" i="2"/>
  <c r="F57" i="2"/>
  <c r="F56" i="2"/>
  <c r="F55" i="2"/>
  <c r="F48" i="2"/>
  <c r="F47" i="2"/>
  <c r="F46" i="2"/>
  <c r="F45" i="2"/>
  <c r="F44" i="2"/>
  <c r="F43" i="2"/>
  <c r="F42" i="2"/>
  <c r="F41" i="2"/>
  <c r="F40" i="2"/>
  <c r="F39" i="2"/>
  <c r="F38" i="2"/>
  <c r="F37" i="2"/>
  <c r="F36" i="2"/>
  <c r="F35" i="2"/>
  <c r="F34" i="2"/>
  <c r="F28" i="2"/>
  <c r="F27" i="2"/>
  <c r="F26" i="2"/>
  <c r="F25" i="2"/>
  <c r="F24" i="2"/>
  <c r="F23" i="2"/>
  <c r="F22" i="2"/>
  <c r="F21" i="2"/>
  <c r="F20" i="2"/>
  <c r="F19" i="2"/>
  <c r="F13" i="2"/>
  <c r="F12" i="2"/>
  <c r="F11" i="2"/>
  <c r="F10" i="2"/>
  <c r="F9" i="2"/>
  <c r="F8" i="2"/>
  <c r="F7" i="2"/>
  <c r="F243" i="1"/>
  <c r="F242" i="1"/>
  <c r="F241" i="1"/>
  <c r="F240" i="1"/>
  <c r="F239" i="1"/>
  <c r="F238" i="1"/>
  <c r="F237"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3" i="1"/>
  <c r="F172" i="1"/>
  <c r="F171" i="1"/>
  <c r="F165"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2" i="1"/>
  <c r="F71" i="1"/>
  <c r="F70" i="1"/>
  <c r="F69" i="1"/>
  <c r="F68" i="1"/>
  <c r="F67" i="1"/>
  <c r="F62" i="1"/>
  <c r="F61" i="1"/>
  <c r="F60"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2" i="1"/>
  <c r="F21" i="1"/>
  <c r="F15" i="1"/>
  <c r="F14" i="1"/>
  <c r="F13" i="1"/>
  <c r="F12" i="1"/>
  <c r="F11" i="1"/>
  <c r="F10" i="1"/>
  <c r="F9" i="1"/>
  <c r="F8" i="1"/>
</calcChain>
</file>

<file path=xl/sharedStrings.xml><?xml version="1.0" encoding="utf-8"?>
<sst xmlns="http://schemas.openxmlformats.org/spreadsheetml/2006/main" count="1829" uniqueCount="499">
  <si>
    <t>PLANO DE COMPRAS 2020</t>
  </si>
  <si>
    <t>ITEM</t>
  </si>
  <si>
    <t>GRUPO</t>
  </si>
  <si>
    <t>CÓDIGO</t>
  </si>
  <si>
    <t>ESPECIFICAÇÃO</t>
  </si>
  <si>
    <t>UNIDADE</t>
  </si>
  <si>
    <t>QUANTIDADE</t>
  </si>
  <si>
    <t>GABPREF</t>
  </si>
  <si>
    <t>GABVICE</t>
  </si>
  <si>
    <t>SEGET</t>
  </si>
  <si>
    <t>PGM</t>
  </si>
  <si>
    <t>SESEC</t>
  </si>
  <si>
    <t>SESEP</t>
  </si>
  <si>
    <t>SEINF</t>
  </si>
  <si>
    <t>SECJEL</t>
  </si>
  <si>
    <t>STDE</t>
  </si>
  <si>
    <t>SAAE</t>
  </si>
  <si>
    <t>SME</t>
  </si>
  <si>
    <t>SMS</t>
  </si>
  <si>
    <t>SEUMA</t>
  </si>
  <si>
    <t>SEFIN</t>
  </si>
  <si>
    <t>AMA</t>
  </si>
  <si>
    <t>PCT</t>
  </si>
  <si>
    <t>CX</t>
  </si>
  <si>
    <t>UND</t>
  </si>
  <si>
    <t>UNID</t>
  </si>
  <si>
    <t>BLOCO</t>
  </si>
  <si>
    <t>BORRACHA DE APAGAR, COR BRANCA, LATEX, 42X21X11 MM, COR BRANCA, SUPORTE PLASTICO.</t>
  </si>
  <si>
    <t>PACOTE</t>
  </si>
  <si>
    <t>TUBO</t>
  </si>
  <si>
    <t>ROLO</t>
  </si>
  <si>
    <t>GRAMPO PARA FIXAR PAPEL, PLASTICO , PARA PASTA SUSPENSA, TIPO TRILHO, CAIXA COM  50 UNIDADES.</t>
  </si>
  <si>
    <t xml:space="preserve">LAPISEIRA TÉCNICA COM GRAFITE E BORRACHA ACOPLADA, UTILIZA GRAFITE 0,9MM. CAIXA COM 12 UNIDADES.
</t>
  </si>
  <si>
    <t>MAQUINA DE CALCULAR, DE MESA, FUNCIONAMENTO À BATERIA, 12 DÍGITOS, COM NUMEROS GRANDES, COM MEMÓRIA, CALCULO DE PORCENTAGEM, INVERSÃO DE SINAIS E FUNÇÃO GT, CORREÇÃO TOTAL E DESLIGAMENTO AUTOMÁTICO.</t>
  </si>
  <si>
    <t>FRASCO</t>
  </si>
  <si>
    <t>CELIC</t>
  </si>
  <si>
    <t>MATERIAL DE ACONDICIONAMENTO E EMBALAGEM</t>
  </si>
  <si>
    <t>CAMA, MESA E BANHO</t>
  </si>
  <si>
    <t>GARRAFA TÉRMICA, REVESTIMENTO EXTERNO EM INOX, CAPACIDADE MÍNIMA 1 LITRO, COM AMPOLA DE VIDRO, MEDIDAS APROX. 32CM DE ALTURA E 12CM DE DIÂMETRO, COM SISTEMA DE PRESSÃO.</t>
  </si>
  <si>
    <t>MATRIAL DE  COPA E COZINHA</t>
  </si>
  <si>
    <t>MATERIAL ELÉTRICO E ELETRÔNICO</t>
  </si>
  <si>
    <t>PILHA, ALCALINA, PEQUENA AA, GRAVADO NO CORPO MARCA DO FABRICANTE, IDENTIFICACAO DO PRODUTO E PRAZO DE VALIDADE CARTELA COM 4 UNIDADES</t>
  </si>
  <si>
    <t>CARTELA</t>
  </si>
  <si>
    <t>PIILHA PEQUENA AAA,ALCALINA CARTELA COM 4 UNIDADES.</t>
  </si>
  <si>
    <t>PILHA RECARREGAVEL, TIPO AA - 2300 MAH, EMBALAGEM 2.0 UNIDADES</t>
  </si>
  <si>
    <t>PILHA RECARREGAVEL, TIPO AAA, 900 MAH, EMBALAGEM 2.0 UNIDADES</t>
  </si>
  <si>
    <t>CARREGADOR DE PILHAS, PARA 4 PILHAS RECARREGAVEIS TIPO AA/AAA OU ATE 2 BATERIAS 9 VOLTS, COM INDICADOR LUMINOSO, UNIDADE 1.0 UNIDADE.</t>
  </si>
  <si>
    <t xml:space="preserve"> GÁS ENGARRAFADO </t>
  </si>
  <si>
    <t>BOTIJÃO</t>
  </si>
  <si>
    <t>GÊNEROS DE ALIMENTAÇÃO</t>
  </si>
  <si>
    <t>GARAFÃO</t>
  </si>
  <si>
    <t>MATERIAL DE CONSUMO - LIMPEZA E HIGIENIZAÇÃO</t>
  </si>
  <si>
    <t>MATERIAIS PARA LIMPEZA E HIGIENIZAÇÃO</t>
  </si>
  <si>
    <t>BOMBONA</t>
  </si>
  <si>
    <t>SACHE</t>
  </si>
  <si>
    <t>VARAL DE NYLON Nº 05 (10M), COMPOSIÇÃO POLIPROPILENO/POLIETILENO.</t>
  </si>
  <si>
    <t>MATERIAL DE PROCESSAMENTO DE DADOS</t>
  </si>
  <si>
    <t>ADAPTADOR WIFI USB 300MBPS CONEXÕES USB 2.0/ PADRÃO IEEE 802.11B, IEEE 802.11G, IEEE 802.11N./ VELOCIDADE 300 MBPS./ COMPATIBILIDADE WINXP / VISTA / 7 / 8./FREQUÊNCIA 2.400-2.4835 GHZ.</t>
  </si>
  <si>
    <t>MATERIAL DE CONSUMO - MATERIAL DE PROCESSAMENTO DE DADOS</t>
  </si>
  <si>
    <t>MATERIAL DE CONSUMO - PROTEÇÃO E SEGURANÇA</t>
  </si>
  <si>
    <t>MATERIAL PERMANEMTE -  APARELHOS E EQUIPAMENTO DE COMUNICAÇÃO</t>
  </si>
  <si>
    <t>MATERIAL PERMANEMTE -  APARELHOS E UTENSÍLIOS DOMÉSTICOS</t>
  </si>
  <si>
    <t>MATERIAL PERMANEMTE -  EQUIPAMENTO PARA ÁUDIO, VÍDEO E FOTO</t>
  </si>
  <si>
    <t>MATERIAL PERMANEMTE -  MÁQUINAS E EQUIPAMENTOS ENERGÉTICOS</t>
  </si>
  <si>
    <t>MATERIAL PERMANEMTE -  MOBILIÁRIO EM GERAL</t>
  </si>
  <si>
    <t>TELEFONE, SEM FIO, TECNOLOGIA ANALOGICA, IDENTIFICADOR DE CHAMADAS, SEM SECRETARIA ELETRONICA, FUNCOES MUTE, FLASHE, PAUSA, REDISCAGEM, AGENDA TELEFONICA, VOLUME DE RECEPCAO 3 NIVEIS AJUSTAVEL, VIVA VOZ, BIVOLT, GARANTIA MINIMA 01 ANO, CAIXA 1.0 UNIDADE</t>
  </si>
  <si>
    <t>TELEFONE, SEM FIO, TECLADO E DISPLAY LUMINOSOS, VIVA VOZ, CAIXA 1.0 UNIDADE</t>
  </si>
  <si>
    <t>TELEFONE, PLASTICO RIGIDO, TIPO DIGITAL SEM FIO, 220 VOLTS, CAIXA 1.0 UNIDADE</t>
  </si>
  <si>
    <t>TELEFONE, SEM FIO, TIPO BASE + 2 RAMAIS EXTRAS, LED SUPERIOR, MULTIPLAS FUNCOES, IDENTIFICADOR DE CHAMADAS, CAIXA 1.0 UNIDADE</t>
  </si>
  <si>
    <t>TELEFONE, OPCAO DE CHAVE DE BLOQUEIO, COR PRETA, COM FIO, POSICAO MESA E PAREDE, 03 FUNCOES (FLASH/ REDIAL/ MUTE), CAIXA 1.0 UNIDADE</t>
  </si>
  <si>
    <t>TELEFONE, TERMINAL INTELIGENTE, DISPLAY DE CRISTAL, BACKLIGHT E AJUSTE DE INCLINACAO, VIVA VOZ, TECLAS PARA NAVEGACAO NO DISPLAY, 20 TECLAS PROGRAMAVEIS COM SINALIZACAO ATRAVES DE LEDS, TECLA FLASH, AJUSTE DIGITAL DO VOLUME DO VIVA VOZ, AJUSTE DIGITAL DO VOLUME DA CAMPAINHA, AGENDA PARA ATE 100 NUMEROS, CAIXA 1.0 UNIDADE</t>
  </si>
  <si>
    <t>ASPIRADOR DE PO, AGUA, POTENCIA SUPERIOR A 1600 WATTS, CAIXA 1.0 UNIDADE</t>
  </si>
  <si>
    <t>CAFETEIRA DOMÉSTICA JARRA DE NÍVEL FRATARIA, SUPORTE PORTA FILTRO SUSPENSO E GIRATÓRIO, ELÉTRICA, CAPACIDADE MÁXIMA 20 CAFEZINHOS, DOSADOR DO PÓ DE CAFÉ, INDICAÇÃO DO NÍVEL DE ÁGUA, 220V, COR PRETA, GARANTIA MÍNIMA DE 01 ANO.</t>
  </si>
  <si>
    <t>LIQUIDIFICADOR, 3 VELOCIDADES, COPO POLIPROPILENO FILTRO, LAMINAS ACO INOX, TENSAO/ VOLTAGEM 110V, 220V, POTENCIA 420W, CAPACIDADE TOTAL 2L, CAIXA 1.0 UNIDADE</t>
  </si>
  <si>
    <t>SANDUICHEIRA, TAMANHO GRANDE, DUPLO, GARANTIA MINIMA 01 ANO, 220 VOLTS, CHAPA DE ALUMINIO, PLACA ANTIADERENTE, BASE ANTIDERRAPANTE, CAIXA 1.0 UNIDADE</t>
  </si>
  <si>
    <t>FOGAO, FOGAO A GAS, DOMESTICO, 4 BOCAS, 3 SIMPLES - 1 DUPLO, PUXADOR DO FORNO EM ALUMINIO COM ISOLAMENTO TERMICO, ACENDIMENTO AUTOMATICO, AMPLA VISAO DO FORNO, BOTOES REMOVIVEIS, FORNO AUTO LIMPANTE, ILUMINACAO, PORTA DO FORNO BALANCEADA, GRADES INDIVIDUAIS,PES REGULAVEIS, COM MANGUEIRA E REGISTRO PADRAO, GARANTIA MINIMA DE 01 ANO, CAIXA 1.0 UNIDADE</t>
  </si>
  <si>
    <t>FOGAO, A GAS, EM ACO, COM FORNO, INDUSTRIAL, GARANTIA MINIMA 1 ANO, TUBO CONDUTOR DE GAS E REGISTROS EMBUTIDOS, PUXADOR DO FORNO DISTANCIADO EM PVC, GRADE PANELEIRO EM CANTONEIRA DE ACO, COM VISOR, PAINEL E BANDEJA COLETORA EM CHAPA DE ACO, 04 BOCAS, TREMPES E QUEIMADORES EM FERRO FUNDIDO, QUEIMADORES FRONTAIS DUPLOS COM CONTROLE INDIVIDUAL DE CHAMAS, CAIXA 1.0 UNIDADE</t>
  </si>
  <si>
    <t>FORNO, MICROONDAS, CAPACIDADE MINIMA 25 LITROS, POTENCIA MINIMA 900 WATTS, RELOGIO DIGITAL, DISPLAY INTERATIVO, TRAVA DE SEGURANCA ELETRONICA, DIMENSOES MINIMAS 30,0 X 51,0 X 38 CM, 220 VOLTS, CAIXA 1.0 UNIDADE</t>
  </si>
  <si>
    <t>GELADEIRA, CAPACIDADE DE ARMAZENAMENTO MINIMA DE 402 LITROS, TIPO DUPLEX FROST FREE, CONTROLE DE TEMPERATURA, 220V, SELO PROCEL, GARANTIA EXPRESSA MINIMA DE 01 ANO, BRANCA, CAIXA 1.0 UNIDADE</t>
  </si>
  <si>
    <t>GELADEIRA MODELO VERTICAL, 01 PORTA REVERSÍVEL, CONTROLE DE TEMPERATURA, FROST FREE, COR BRANCA, NO MÍNIMO 300  E NO MÁXIMO 320 LITROS, 220V, GARANTIA MÍNIMA DE 1 ANO, SELO PROCEL.</t>
  </si>
  <si>
    <t>FRIGOBAR, VERTICAL, PORTA PROVIDA COM PUXADOR FIXO SOB PRESSAO, COR BRANCA, SELO PROCEL "A", OU ETIQUETA NACIONAL DE CONSERVACAO DE ENERGIA ENCE/INMETRO, GARANTIA MINIMA 1 ANO, VOLTAGEM 220 VOLTS, APROXIMADAMENTE 120 LITROS, CAIXA 1.0 UNIDADE</t>
  </si>
  <si>
    <t>APARELHO DE TELEVISAO, SMART TV TELA PLANA LED DE 42'', RESOLUCAO MINIMO 1920 X 1080 FULL HD, CONEXAO WI-FI INTEGRADA, CONVERSOR DIGITAL INTEGRADO, PIP, TIMER, SLEEP TIMER, CLOSED CAPTION, 220/110 VOLTS</t>
  </si>
  <si>
    <t>AMPLIFICADOR, AUDIO, DOIS CANAIS, CLASSE AB, MINIMO DE 1600 W RMS, 8 OHMS</t>
  </si>
  <si>
    <t>MICROFONE, SEM FIO, FREQUENCIA 698 A 787MHZ, CONECTOR XLR BALANCEADO E P10, TIPO DE RECEPCAO TRUE DIVERSITY, 2 ANTENAS, RESPOSTA DE FREQUENCIA 50HZ A 15KHZ</t>
  </si>
  <si>
    <t>PROJETOR MULTIMIDIA, HDMI, 3LCD, SVGA, BIVOLT, CONEXOES VGA, USB</t>
  </si>
  <si>
    <t>PROJETOR MULTIMIDIA, 3200 ANSI LUMENS HDMI, WIRELESS, USB</t>
  </si>
  <si>
    <t>PROJETOR MULTIMIDIA, 3600 ANSI LUMENS XGA WIRELESS, CONTROLE REMOTO PILHAS</t>
  </si>
  <si>
    <t>MONITOR DE LCD LED 21,5"</t>
  </si>
  <si>
    <t>FONTE DE ALIMENTAÇÃO DE ENERGIA PARA COMPUTADOR 20/24PINOS 450W ATX COM POTENCIA REAL MÍNIMO DE 230 W</t>
  </si>
  <si>
    <t xml:space="preserve">NOBREAK 2200 VA (CARACTERÍSTICAS MÍNIMAS) - QUANTIDADE DE TOMADAS MÍNIMA: 6; - SER MICRO PROCESSADO; - POSSUIR, PELO MENOS, 4 ESTÁGIOS DE REGULAÇÃO; - POTÊNCIA MÍNIMA: 2200 VA; - RENDIMENTO/AUTONOMIA MÍNIMO: 45 MINUTOS; - POSSUIR INDICADOR LUMINOSO DE PRESENÇA DA REDE ELÉTRICA; - POSSUIR, NO MÍNIMO, AS SEGUINTES CONEXÕES: O PARA BATERIA EXTERNA E; O CONEXÃO USB; - VOLTAGEM DE ENTRADA: BIVOLT; - VOLTAGEM DE SAÍDA: 115 VOLTS; - CONTEÚDO DA EMBALAGEM: PELO MENOS, 1 NOBREAK E 1 MANUAL DE INSTRUÇÕES; - GARANTIA DO FABRICANTE: 12 MESES </t>
  </si>
  <si>
    <t>ESTABILIZADOR 1,5 KVA 1500W - POTÊNCIA NOMINAL: NO MÍNIMO, 1.500 VA ( 1500W); - TENSÃO NOMINAL DE ENTRADA: MÍNIMA DE 115V E MÁXIMA DE 220V COM SELEÇÃO DE ENTRADA AUTOMÁTICA; - TENSÃO NOMINAL DE SAÍDA: 115 VOLTS COM TOLERÂNCIA MÁXIMA DE ± 6%; - FILTRO DE LINHA; - SER MICROPROCESSADO; - PROTEÇÃO CONTRA SUPERAQUECIMENTO, COM REARME AUTOMÁTICO; - PROTEÇÃO CONTRA SUBTENSÃO E SOBRETENSÃO COM DESLIGAMENTO AUTOMÁTICO DA SAÍDA; - PROTEÇÃO CONTRA SURTOS DE TENSÃO UTILIZANDO VARISTOR; - INDICADORES LUMINOSOS: LEDS QUE INDICAM A TENSÃO DE REDE: BAIXA, NORMAL, ALTA.; - CHAVE LIGA/DESLIGA EMBUTIDA; - GABINETE: PRODUZIDO EM PLÁSTICO ANTICHAMAS; - GARANTIA PADRÃO: 1 ANO PARA PEÇAS E OU SERVIÇOS</t>
  </si>
  <si>
    <t>SWITCH COM CAPACIDADE DE 24 PORTAS CAIXA 1.0 UNIDADE</t>
  </si>
  <si>
    <t>SWITCH COM CAPACIDADE DE 16 PORTAS CAIXA 1.0 UNIDADE</t>
  </si>
  <si>
    <t xml:space="preserve">SWITCH, 10/100 MBPS, 8 PORTAS, CAIXA 1.0 UNIDADE </t>
  </si>
  <si>
    <t>SWITCH 24 PORTAS 10/100/1000 TL-SG1024D TP-</t>
  </si>
  <si>
    <t>ROTEADOR, WI-FI 150 MBPS VELOCIDADE, UNIDADE 1.0 UNIDADE</t>
  </si>
  <si>
    <t>CADEIRA, BASE GIRATORIA, ESTILO SECRETARIA, REGULAGEM DE ALTURA, ASSENTO, ENCOSTO EM ESPUMA INJETADA, EMBALAGEM 1.0 UNIDADE</t>
  </si>
  <si>
    <t>MESA, TIPO BIRO, MADEIRA, SEM GAVETAS, AVULSO 1.0 UNIDADE</t>
  </si>
  <si>
    <t>SUPORTE PARA TV, LCD/PLASMA/LED, EMBALAGEM 1.0 UNIDADE</t>
  </si>
  <si>
    <t>QUADRO DE AVISO, CORTICA, MOLDURA DE ALUMINIO, TAMANHO APROXIMADO 150X120CM, EMBALAGEM 1.0 UNIDADE.</t>
  </si>
  <si>
    <t>TRIPÉ PARA CAIXA DE SOM QUE SUPORTE ATÉ 50KG</t>
  </si>
  <si>
    <t>MATERIAL DE CONSUMO - ACONDICIONAMENTO E EMBALAGEM</t>
  </si>
  <si>
    <t>SERVIÇOS PJ -  LOCAÇÃO DE MÁQUINAS E EQUIPAMENTOS</t>
  </si>
  <si>
    <t>SERVIÇOS PJ - MANUTENÇÃO E CONSERVAÇÃO DE MÁQUINAS E EQUIPAMENTOS</t>
  </si>
  <si>
    <t>SERVIÇOS PJ - LOCAÇÃO DE VEÍCULOS</t>
  </si>
  <si>
    <t>LOCAÇÃO DE VEÍCULOS</t>
  </si>
  <si>
    <t>MATERIAL PERMANEMTE - EQUIPAMENTOS DE  PROCESSAMENTO DE DADOS</t>
  </si>
  <si>
    <t>MATERIAL PERMANEMTE -  EQUIPAMENTO DE PROTEÇÃO, SEGURANÇA E SOCORRO</t>
  </si>
  <si>
    <t>SDHAS</t>
  </si>
  <si>
    <t>SERVIÇOS PJ - SERVIÇOS DE PASSAGENS</t>
  </si>
  <si>
    <t>SERVIÇOS PJ - SERVIÇOS GRÁFICOS</t>
  </si>
  <si>
    <t>MANUTENÇÃO E CONSERVAÇÃO DE MÁQUINAS E EQUIPAMENTOS</t>
  </si>
  <si>
    <t>SERVIÇOS PJ - FORNECIMENTO DE ALIMENTAÇÃO</t>
  </si>
  <si>
    <t>PAR</t>
  </si>
  <si>
    <t>ESTANTE DE AÇO COM 06 PRATELEIRAS REGULÁVEIS. POSSUI FUROS SEQUENCIAS PARA PERMITIR A REGULAGEM DAS ALTURAS EM VÁRIOS NÍVEIS, DE ACORDO COM A VONTADE DO USUÁRIO</t>
  </si>
  <si>
    <t>MOBILIÁRIO EM GERAL</t>
  </si>
  <si>
    <t>LOCAÇÃO DE MÁQUINAS E EQUIPAMENTOS</t>
  </si>
  <si>
    <t>SERVIÇOS GRÁFICOS</t>
  </si>
  <si>
    <t>FORNECIMENTO DE ALIMENTAÇÃO</t>
  </si>
  <si>
    <t>DESCARTÁVEIS</t>
  </si>
  <si>
    <t>APARELHOS E EQUIPAMENTO DE COMUNICAÇÃO</t>
  </si>
  <si>
    <t>APARELHOS E UTENSÍLIOS DOMÉSTICOS</t>
  </si>
  <si>
    <t>EQUIPAMENTO PARA ÁUDIO, VÍDEO E FOTO</t>
  </si>
  <si>
    <t xml:space="preserve"> EQUIPAMENTOS DE  PROCESSAMENTO DE DADOS</t>
  </si>
  <si>
    <t>MÁQUINAS E EQUIPAMENTOS ENERGÉTICOS</t>
  </si>
  <si>
    <t>MÁQUINAS, UTENSÍLIOS E EQUIPAMENTOS DIVERSOS</t>
  </si>
  <si>
    <t>MATERIAL DE CONSUMO-CAMA, MESA E BANHO</t>
  </si>
  <si>
    <t>MATERIAL DE CONSUMO-DESCARTÁVEIS</t>
  </si>
  <si>
    <t>UNIDDADE</t>
  </si>
  <si>
    <t>MATERIAL DE CONSUMO-ELÉTRICO E ELETRÔNICO</t>
  </si>
  <si>
    <t>MATERIAL DE CONSUMO-EXPEDIENTE</t>
  </si>
  <si>
    <t>MATERIAL DE EXPEDIENTE</t>
  </si>
  <si>
    <t>MATERIAL DE CONSUMO-GÁS ENGARRAFADO</t>
  </si>
  <si>
    <t xml:space="preserve">MATERIAL DE CONSUMO-GÊNEROS ALIMENTICÍOS </t>
  </si>
  <si>
    <t>MATERIAL DE PROTEÇÃO E SEGURANÇA</t>
  </si>
  <si>
    <t xml:space="preserve">MULTIFUNCIONAL MONOCROMÁTICA - IMPRESSORAS, COPIADORAS E ESCANEADORAS, COM ALIMENTADOR AUTOMÁTICO, INCLUINDO ASSISTÊNCIA TÉCNICA, MANUTENÇÕES PREVENTIVAS E CORRETIVAS, DESPESAS COM PEÇAS E SUPRIMENTOS ORIGINAIS E DEMAIS SERVIÇOS TÉCNICOS ESPECIALIZADO-, SEM LIMITE DE IMPRESSÃO/CÓPIAS 
</t>
  </si>
  <si>
    <t xml:space="preserve">MULTIFUNCIONAL COLORIDA - IMPRESSORA, COPIADORA E ESCANEADORA, COM ALIMENTADOR AUTOMÁTICO, INCLUINDO ASSISTÊNCIA TÉCNICA, MANUTENÇÕES PREVENTIVAS E CORRETIVAS, DESPESAS COM PEÇAS E SUPRIMENTOS ORIGINAIS E DEMAIS SERVIÇOS TÉCNICOS ESPECIALIZADO-, SEM LIMITE DE IMPRESSÃO/CÓPIAS </t>
  </si>
  <si>
    <t>JOGO</t>
  </si>
  <si>
    <t>BATERIA, ALCALINA, 9V</t>
  </si>
  <si>
    <t>MÁQUINAS E EQUIPAMENTOS GRÁFICOS</t>
  </si>
  <si>
    <t>LAPIS DE COR, REVESTIDO EM MADEIRA, CORES DIVERSAS COMPRIMENTO 17,5CM VARIAÇÃO +/- 0,5 CM.                        COMPLEMENTO: CAIXA COM 12 UNIDADES</t>
  </si>
  <si>
    <t>LAPISEIRA TÉCNICA COM GRAFITE E BORRACHA ACOPLADA, UTILIZA GRAFITE 0,7MM. CAIXA COM 12 UNIDADES</t>
  </si>
  <si>
    <t>PASTA PARA DOCUMENTO, PLASTICA, GRAMPO TRILHO PLASTICO, COR CRISTAL (TRANSPARENTE/FUMÊ), TAMANHO OFICIO</t>
  </si>
  <si>
    <t>REGUA 30 CM  TRANSPARENTE, MATERIAL:POLIESTIRENO.</t>
  </si>
  <si>
    <t>EMBALAGEM</t>
  </si>
  <si>
    <t>SABÃO EM PÓ TENSOATIVO BIODEGRADEVEL, COMPOSIÇÃO ÁGUA, CORANTE E BRANQUEADOR OPTICO. CAIXA COM 24 UNIDADES  DE 500G</t>
  </si>
  <si>
    <t xml:space="preserve">BALDE EM MATERIAL PLÁSTICO: RESISTENTE COM TAMPA
CAPACIDADE PARA 100LT COM ALÇAS LATERAIS.
</t>
  </si>
  <si>
    <t xml:space="preserve">FLANELA PARA LIMPEZA COR BRANCA, 100% ALGODÃO, DIMENSÕES MÍNIMAS 40 X 60CM. </t>
  </si>
  <si>
    <t>MOUSE ÓPTICO, BASIC, BOTÃO COM SCROLL, USB, GARANTIA MÍNIMA DE 2 ANOS</t>
  </si>
  <si>
    <t>TECLADO MULTIMÍDIA, PADRAO ABNT 2, TODOS OS CARACTERES DA LINGUA PORTUGUESA, CONEXÃO USB, GARANTIA NO MÍNIMO 1 ANO, CORES VARIADAS</t>
  </si>
  <si>
    <t>ANTENA, DE TV DIGITAL, RECEPTIVA INTERNA, MULTIRECEPCAO</t>
  </si>
  <si>
    <t>APARELHO DE TELEVISAO, LED 50"  SMART FULL HD  CONEXOES: HDMI, USB, LAN, BLUETOOTH, WIRELESS   PONTÊNCIA: 220 V                                           CONVERSOR DIGITAL INTEGRADO                CONTROLE REMOTO</t>
  </si>
  <si>
    <t>AMPLIFICADOR, PRE COM CHAMADA E GONGO, AM/FM, ENTRADA USB, SD CARD</t>
  </si>
  <si>
    <t xml:space="preserve">CAIXA DE SOM AMPLIFICADA PORTÁTIL      POTENCIA NO MÁXIMO 350W - 60HZ, BIVOLT, ENTRADA RCA, ENTRADA USB, SD, CONTROLE REMOTO, ENTRADA P10 E/OU XLR PARA MICROFONE, GUITARRA, VIOLÃO OU BAIXO </t>
  </si>
  <si>
    <t>CAIXA DE SOM, AMPLIFICADA, PORTATIL, PRETA, POTÊNCIA 80W, BLUETOOTH, USB, SD CARD, FM, 2 ENTRADAS PARA MICROFONE TIPO P10 E/OU XLR, EQUALIZADOR 2 VIAS (GRAVES E AGUDO), GARANTIA 12 MESES</t>
  </si>
  <si>
    <t>MICROFONE COM FIO, TRANSDUTOR TIPO DINAMICO - PADRAO POLAR TIPO SUPERCARDIOIDE, RESPOSTA DE FREQUENCIA 70HZ - 20KHZ, SINAL-RUIDO NO MÍNIMO DE 90 DB - IMPEDANCIA: &lt;= 200 ~ 600 OHMS</t>
  </si>
  <si>
    <t>MICROFONE, PESCOÇO DE GANSO PG3, 20 CM, ACOPLADOR</t>
  </si>
  <si>
    <t>ARMÁRIO, AEREO, DE COZINHA, 3 PORTAS, COR BRANCA, COM 3 PORTAS E PUXADORES P/ FIXACAO ACIMA DE PIA DE COZINHA, EM AÇO, UNIDADE 1.0 UNIDADE</t>
  </si>
  <si>
    <t>CADEIRA LONGARINA 03 LUGARES ENCOSTO E ASSENTO COM ESPUMA INJETADA E BASE EM FERRO COM PINTURA ELETROSTATICA NA COR PRETA.</t>
  </si>
  <si>
    <t>CADEIRA DIRETOR COM ASSENTO E ENCOSTO INJETADO COM ESPUMA DE 05CM.</t>
  </si>
  <si>
    <t>ESTANTE DE AÇO REFORÇADA NA COR CINZA PADRÃO MEDINDO 1,98X0,92X0,25CM</t>
  </si>
  <si>
    <t>FICHÁRIO DE MESA COM ÍNDICE E CHAVES - ESPECIFICAÇÃO: FICHÁRIO DE MESA, COM ÍNDICE PADRONIZADO  TAMANHO 5"  X  8CM", COM  CHAVES, BASE METÁLICA COM TAMPA EM POLIESTIRENO, CORES DIVERSAS.</t>
  </si>
  <si>
    <t>JARRA EM AÇO, ESPESSURA MINIMA 0,8MM, CAPACIDADE 2 LITROS, PARA ÁGUA, COM TAMPA.</t>
  </si>
  <si>
    <t xml:space="preserve">NOTEBOOK TIPO 1, CARACTERÍSTICAS MÍNIMAS: PROCESSADOR COM 04 NÚCLEOS, 8ª GERAÇÃO, WINDOWS 10 PORTUGUÊS DO BRASIL, 4GB RAM, HD DE 1.0 TB, 2 PORTAS USB 3.1, 1 PORTA HDMI, INTERFACE DE REDE WIRELESS 802.11 AC, GARANTIA DE 5 ANOS ONSITE. </t>
  </si>
  <si>
    <t>NOTEBOOK TIPO 2, CARACTERÍSTICAS MÍNIMAS: PROCESSADOR COM 04 NÚCLEOS, 8ª GERAÇÃO, WINDOWS 10 PORTUGUÊS DO BRASIL, 8GB RAM, HD DE 1.0 TB HDD OU HD 256GB SSD, 2 PORTAS USB 3.1, 1 PORTA HDMI, INTERFACE DE REDE WIRELESS 802.11 AC, GARANTIA DE 5 ANOS ONSITE</t>
  </si>
  <si>
    <t>NOTEBOOK TIPO 3, CARACTERÍSTICAS MÍNIMAS: PROCESSADOR COM 08 NÚCLEOS, 8ª GERAÇÃO, WINDOWS 10 PROFESSIONAL PORTUGUÊS DO BRASIL, 8GB RAM, HD DE 256GB SSD OU M2, 2 PORTAS USB 3.1, 1 PORTA HDMI, INTERFACE DE REDE WIRELESS 802.11 AC, GARANTIA DE 5 ANOS ONSITE</t>
  </si>
  <si>
    <t>HD EXTERNO, CARACTERÍSTICAS MÍNIMAS: CAPACIDADE DE 1 TB, CONEXÃO USB 3.0 OU SUPERIOR, TAXA DE TRANSFERÊNCIA DE 4.8 GBPS, ALIMENTAÇÃO PELA UNICA CONEXÃO USB NÃO NECESSITANDO DE FONTE EXTERNA, RECONHECIMENTO AUTOMÁTICO PELO SISTEMA OPERACIONAL WINDOWS</t>
  </si>
  <si>
    <t>NOBREAK 1500 VA (CARACTERÍSTICAS MÍNIMAS) - QUANTIDADE DE TOMADAS MÍNIMA: 4; - SER MICRO PROCESSADO; - POSSUIR, PELO MENOS, 2 ESTÁGIOS DE REGULAÇÃO; - POTÊNCIA MÍNIMA: 1000 VA; - RENDIMENTO/AUTONOMIA MÍNIMO: 18 MINUTOS; - POSSUIR INDICADOR LUMINOSO DE PRESENÇA DA REDE ELÉTRICA; - POSSUIR O RECURSO DE PROTEÇÃO CONTRA SURTOS E CURTOS-CIRCUIUTOS ; - VOLTAGEM DE ENTRADA: BIVOLT; - VOLTAGEM DE SAÍDA: 115 VOLTS; - GARANTIA DO FABRICANTE: 12 MESES</t>
  </si>
  <si>
    <t>NOBREAK 700 VA (CARACTERÍSTICAS MÍNIMAS) - QUANTIDADE DE TOMADAS: 4 - SER MICROPROCESSADO; - POSSUIR, PELO MENOS, 4 ESTÁGIOS DE REGULAÇÃO; - POTÊNCIA MÍNIMA: 700VA/350W; - RENDIMENTO/AUTONOMIA MÍNIMO: 15 MINUTOS; - POSSUIR INDICADOR LUMINOSO DE PRESENÇA DA REDE ELÉTRICA; - POSSUIR O RECURSO DE PROTEÇÃO CONTRA SURTOS E CURTOS-CIRCUITOS; - VOLTAGEM DE ENTRADA: BIVOLT; - VOLTAGEM DE SAÍDA: 15 VOLTS; - GARANTIA DO FABRICANTE: 12 MESES.</t>
  </si>
  <si>
    <t>ESTABILIZADOR 2,0 KVA 2000W - POTÊNCIA NOMINAL: NO MÍNIMO, 2.000 VA ( 2000W); - TENSÃO NOMINAL DE ENTRADA: BIVOLT COM SELEÇÃO DE ENTRADA AUTOMÁTICA; - TENSÃO NOMINAL DE SAÍDA: 115 VOLTS COM TOLERÂNCIA MÁXIMA DE ± 6%; - FILTRO DE LINHA; - SER MICROPROCESSADO; - PROTEÇÃO CONTRA SUPERAQUECIMENTO, COM REARME AUTOMÁTICO; - PROTEÇÃO CONTRA SUBTENSÃO E SOBRETENSÃO COM DESLIGAMENTO AUTOMÁTICO DA SAÍDA; - PROTEÇÃO CONTRA SURTOS DE TENSÃO UTILIZANDO VARISTOR; - INDICADORES LUMINOSOS: LEDS QUE INDICAM A TENSÃO DE REDE: BAIXA, NORMAL, ALTA.; - GABINETE: PRODUZIDO EM PLÁSTICO ANTICHAMAS; - GARANTIA PADRÃO: 1 ANO</t>
  </si>
  <si>
    <t xml:space="preserve">MOBILIÁRIO EM GERAL </t>
  </si>
  <si>
    <t>ESTABILIZADOR 1,5 KVA 1500W - POTÊNCIA NOMINAL: NO MÍNIMO, 1.500 VA ( 1500W); - TENSÃO NOMINAL DE ENTRADA: MÍNIMA DE 115V E MÁXIMA DE 220V COM SELEÇÃO DE ENTRADA AUTOMÁTICA; - TENSÃO NOMINAL DE SAÍDA: 115 VOLTS COM TOLERÂNCIA MÁXIMA DE ± 6%; - FILTRO DE LINHA; - SER MICROPROCESSADO; - PROTEÇÃO CONTRA SUPERAQUECIMENTO, COM REARME AUTOMÁTICO; - PROTEÇÃO CONTRA SUBTENSÃO E SOBRETENSÃO COM DESLIGAMENTO AUTOMÁTICO DA SAÍDA; - PROTEÇÃO CONTRA SURTOS DE TENSÃO UTILIZANDO VARISTOR; - INDICADORES LUMINOSOS: LEDS QUE INDICAM A TENSÃO DE REDE: BAIXA, NORMAL, ALTA.; - CHAVE LIGA/DESLIGA EMBUTIDA; - GABINETE: PRODUZIDO EM PLÁSTICO ANTICHAMAS; - GARANTIA PADRÃO: 1 ANO PARA PEÇAS E OU SERVIÇOS.</t>
  </si>
  <si>
    <t>MATERIAL DE  COPA E COZINHA</t>
  </si>
  <si>
    <t>QTD</t>
  </si>
  <si>
    <t xml:space="preserve">BEBEDOURO, COMUM, COLUNA, APROXIMADAMENTE 138,00CM DE ALTURA COM GARRAFAO, 31 CM DE LARGURA, COMPRESSOR HERMETICO, 220V, TEMPERATURA DA AGUA 10º GRAUS POSITIVO AMBIENTE DE 32ºC, BRANCA, CERTIFICACAO SEGURANCA ELETRICA INMETRO, 03 ANOS DE GARANTIA, GARRAFAO DE 20 LITROS, CAPACIDADE FORNECIMENTO AGUA 3,5 L/H NBR 13972, 02 TORNEIRAS, UMA AGUA NATURAL OUTRA AGUA GELADA. </t>
  </si>
  <si>
    <t>BEBEDOURO, COMUM, COMPATIVEL PARA GARRAFAO DE 20 LITROS (SISTEMA DE ABERTURA GARRAFAO AUTOMATICA), TEMPERATURA DA AGUA 9-12 GRAUS, COLUNA, CAPACIDADE DE AGUA GELADA ATE 20 LITROS, 02 TORNEIRAS (1 AGUA NATURAL, 1 AGUA GELADA) COM FILTRO, ALTA CAPACIDADE DE REFRIGERACAO COM COMPRESSOR HERMETICO, MINIMO DE 136,50 CM DE ALTURA (COM GARRAFAO), MIMIMO DE 31 CM DE LARGURA, 85 A 112W, COR BRANCA, GARANTIA MINIMA DE 01 ANO</t>
  </si>
  <si>
    <t>VENTILADOR, COLUNA, OSCILANTE, REGULAGEM VERTICAL, GRADE  60 CM, 03 VELOCIDADES</t>
  </si>
  <si>
    <t>ÁLCOOL, 70%, ETÍLICO HIDRATADO, ANTISSÉPTICO, USO DOMESTICO EM GERAL, EMBALAGEM COM 500 ML.</t>
  </si>
  <si>
    <t>DETERGENTE DESINCRUSTANTE/DESENGORDURANTE, ALCALINO, LIMPEZA DE EQUIPAMENTOS INDUSTRIAIS. BOMBONA COM 5 LITROS.</t>
  </si>
  <si>
    <t>DETERGENTE LIQUIDO BIODEGRADÁVEL, 11% DO PRINCIPIO ATIVO BÁSICO DO DETERGENTE, CONCENTRADO, EMBALAGEM PLASTICA COM 500 MILILITROS.</t>
  </si>
  <si>
    <t>ESTOPA, FIBRA 100% ALGODÃO, MACIA, ALVEJADA E ISENTA DE IMPUREZAS, POLIMENTO EM GERAL, PACOTE COM APROXIMADAMENTE 400 GRAMAS.</t>
  </si>
  <si>
    <t>GUARDANAPO DE PAPEL, COR BRANCA, ALTA ALVURA/SEM PIGMENTOS, MACIO, GROFADO, FIBRA DE CELULOSE, DIMENSÃO MINIMA 22 X 23CM, FOLHA SIMPLES, 04 DOBRAS. COMPLEMENTO:  PACOTE COM 50 UNIDADES</t>
  </si>
  <si>
    <t>LIMPA VIDRO, LAURIL ETER, SULFATO DE SÓDIO, COADJUVANTES, CORANTES, SOLVENTES, CONSERVANTE, FRAGRÂNCIA E SEQUESTRANTE, GATILHO PULVERIZADOR, 500 ML.</t>
  </si>
  <si>
    <t>LUSTRA MOVEIS, SECAGEM RÁPIDA, BASE DE SILICONE, PERFUME SUAVE, FRASCO COM 200 MILILITROS.</t>
  </si>
  <si>
    <t>PA DE LIXO, MATERIAL COLETOR E CABO PLASTICO</t>
  </si>
  <si>
    <t>PEDRA SANITARIA, PASTILHA COM SUPORTE/REDE PROTETORA, DETERGENTE BIODEGRADAVEL,SEM ADICAO DE FOSFATO, PESO 25 GR, ODOR AGRADAVEL.</t>
  </si>
  <si>
    <t>PORTA SABONETE, COR BRANCA, EM ABS, RESERVATORIO CAPACIDADE PARA 800 ML, C/FECHADURA E KIT PARA FIXACAO, BOTAO DE ACIONAMENTO PARA EMISSAO DO SABONETE</t>
  </si>
  <si>
    <t>QUEROSENE, EMBALAGEM COM IDENTIFICACAO DO PRODUTO,MARCA DO FABRICANTE, USO GERAL, FRASCO COM 1 LITRO.</t>
  </si>
  <si>
    <t>RODO DUPLO 30CM, C/ BORRACHA NA EVA DUPLA E AROMATIZADA, CABO PLASTIFICADO DE 120CM, POSSUI ALTO DESEMPENHO, COM SUPORTE SERRILHADO.</t>
  </si>
  <si>
    <t>RODO DUPLO 60CM, C/ BORRACHA NA EVA DUPLA E AROMATIZADA, CABO PLASTIFICADO DE 120CM, POSSUI ALTO DESEMPENHO, COM SUPORTE SERRILHADO.</t>
  </si>
  <si>
    <t>VASSOURA ESPANAR TETO, HASTE MADEIRA 3M, IDENTIFICAÇÃO DO PRODUTO, MARCA DO FABRICANTE</t>
  </si>
  <si>
    <t>VASSOURA, REFIL MOP UMIDO,100% ALGODAO NATURAL, PONTA DOBRADA, AUTO TORCAO, ENCAIXE EM MOP , IDENTIFICACAO DO PRODUTO E MARCA DO FABRICANTE</t>
  </si>
  <si>
    <t xml:space="preserve">EXTINTOR DE INCENDIO, ABC, 06 KG, UNIDADE </t>
  </si>
  <si>
    <t>TOTAL</t>
  </si>
  <si>
    <r>
      <rPr>
        <b/>
        <sz val="11"/>
        <rFont val="Calibri"/>
        <family val="2"/>
        <scheme val="minor"/>
      </rPr>
      <t xml:space="preserve">ENCADERNACAO COM ESPIRAL DE 20MM, </t>
    </r>
    <r>
      <rPr>
        <sz val="11"/>
        <rFont val="Calibri"/>
        <family val="2"/>
        <scheme val="minor"/>
      </rPr>
      <t>CAPA TRANSPARENTE FRENTE, CAPA PRETA VERSO, TAMANHO A4</t>
    </r>
  </si>
  <si>
    <t>SERVIÇO DE PLOTAGEM EM PRETO E  BRANCO, PAPEL SULFITE 75G</t>
  </si>
  <si>
    <r>
      <rPr>
        <b/>
        <sz val="11"/>
        <rFont val="Calibri"/>
        <family val="2"/>
        <scheme val="minor"/>
      </rPr>
      <t xml:space="preserve">CONFECÇÃO DE REVISTAS PLANO 1 ,  </t>
    </r>
    <r>
      <rPr>
        <sz val="11"/>
        <rFont val="Calibri"/>
        <family val="2"/>
        <scheme val="minor"/>
      </rPr>
      <t>TAMANHO: 14X20. 1CM, FECHADO 4X4 CORES, PAPEL COUCHE BRILHO 115G. 16PAGS. COMPLEMENTO: ARTE E CONTEÚDO A DEFINIR, CONFORME SOLICITAÇÃO.</t>
    </r>
  </si>
  <si>
    <r>
      <rPr>
        <b/>
        <sz val="11"/>
        <rFont val="Calibri"/>
        <family val="2"/>
        <scheme val="minor"/>
      </rPr>
      <t xml:space="preserve">CONFECÇÃO DE REVISTAS PLANO 1, </t>
    </r>
    <r>
      <rPr>
        <sz val="11"/>
        <rFont val="Calibri"/>
        <family val="2"/>
        <scheme val="minor"/>
      </rPr>
      <t>TAMANHO: 20X30. 1CM, 4X4 CORES, COUCHE BRILHO 115G. COMPLEMENTO: ARTE E CONTEÚDO A DEFINIR, CONFORME SOLICITAÇÃO.</t>
    </r>
  </si>
  <si>
    <r>
      <t xml:space="preserve">ADESIVO DIGITAL BRANCO, ÁREA DE 170M², 4X0 CORES. </t>
    </r>
    <r>
      <rPr>
        <b/>
        <sz val="11"/>
        <color rgb="FF000000"/>
        <rFont val="Calibri"/>
        <family val="2"/>
        <scheme val="minor"/>
      </rPr>
      <t xml:space="preserve">COMPLEMENTO: TAMANHO A DEFINIR CONFORME SOLICITAÇÃO. </t>
    </r>
  </si>
  <si>
    <r>
      <rPr>
        <b/>
        <sz val="11"/>
        <color rgb="FF000000"/>
        <rFont val="Calibri"/>
        <family val="2"/>
        <scheme val="minor"/>
      </rPr>
      <t>CERTIFICADO,</t>
    </r>
    <r>
      <rPr>
        <sz val="11"/>
        <color rgb="FF000000"/>
        <rFont val="Calibri"/>
        <family val="2"/>
        <scheme val="minor"/>
      </rPr>
      <t xml:space="preserve"> TAM 21X29,7CM, PAPEL COUCHE 80KG, 4X1 COR </t>
    </r>
    <r>
      <rPr>
        <b/>
        <sz val="11"/>
        <color rgb="FF000000"/>
        <rFont val="Calibri"/>
        <family val="2"/>
        <scheme val="minor"/>
      </rPr>
      <t>COMPLEMENTO: MODELOS VARIADOS E ARTE A DEFINIR CONFORME SOLICITACAO.</t>
    </r>
  </si>
  <si>
    <r>
      <t xml:space="preserve">CONFECÇÃO DE BANNER: </t>
    </r>
    <r>
      <rPr>
        <sz val="11"/>
        <color rgb="FF000000"/>
        <rFont val="Calibri"/>
        <family val="2"/>
        <scheme val="minor"/>
      </rPr>
      <t>BANNER - TAM. 170 X 120CM, IMPRESSÃO EM LONA BRILHOSA, 4XO. COR ACABAMENTO EM BASTÃO, COM CANELETA.</t>
    </r>
    <r>
      <rPr>
        <b/>
        <sz val="11"/>
        <color rgb="FF000000"/>
        <rFont val="Calibri"/>
        <family val="2"/>
        <scheme val="minor"/>
      </rPr>
      <t xml:space="preserve"> COMPLEMENTO: ARTE A DEFINIR CONFORME SOLICITAÇÃO.</t>
    </r>
  </si>
  <si>
    <r>
      <t>CONFECÇÃO DE BANNER</t>
    </r>
    <r>
      <rPr>
        <sz val="11"/>
        <color rgb="FF000000"/>
        <rFont val="Calibri"/>
        <family val="2"/>
        <scheme val="minor"/>
      </rPr>
      <t xml:space="preserve">: BANNER TAM. 100X120CM, IMPRESSAO EM LONA BRILHOSA, 4X0 COR, ACABAMENTO EM BASTAO, COM CANELETA. </t>
    </r>
    <r>
      <rPr>
        <b/>
        <sz val="11"/>
        <color rgb="FF000000"/>
        <rFont val="Calibri"/>
        <family val="2"/>
        <scheme val="minor"/>
      </rPr>
      <t>COMPLEMENTO: ARTE A DEFINIR, CONFORME SOLICITAÇÃO.</t>
    </r>
  </si>
  <si>
    <r>
      <t xml:space="preserve">CONFECCAO DE BRINDES - </t>
    </r>
    <r>
      <rPr>
        <b/>
        <sz val="11"/>
        <color rgb="FF000000"/>
        <rFont val="Calibri"/>
        <family val="2"/>
        <scheme val="minor"/>
      </rPr>
      <t>CONFECCAO DE SQUEEZE</t>
    </r>
    <r>
      <rPr>
        <sz val="11"/>
        <color rgb="FF000000"/>
        <rFont val="Calibri"/>
        <family val="2"/>
        <scheme val="minor"/>
      </rPr>
      <t xml:space="preserve">, PERSONALIZADO, </t>
    </r>
    <r>
      <rPr>
        <b/>
        <sz val="11"/>
        <color rgb="FF000000"/>
        <rFont val="Calibri"/>
        <family val="2"/>
        <scheme val="minor"/>
      </rPr>
      <t>300 ML</t>
    </r>
    <r>
      <rPr>
        <sz val="11"/>
        <color rgb="FF000000"/>
        <rFont val="Calibri"/>
        <family val="2"/>
        <scheme val="minor"/>
      </rPr>
      <t xml:space="preserve">, POLIETILENO DE ALTA DENSIDADE. </t>
    </r>
    <r>
      <rPr>
        <b/>
        <sz val="11"/>
        <color rgb="FF000000"/>
        <rFont val="Calibri"/>
        <family val="2"/>
        <scheme val="minor"/>
      </rPr>
      <t xml:space="preserve">COMPLEMENTO: ARTE A DEFINIR. </t>
    </r>
  </si>
  <si>
    <r>
      <t>CONFECÇÃO DE CAPA DE PROCESSO:</t>
    </r>
    <r>
      <rPr>
        <sz val="11"/>
        <color rgb="FF000000"/>
        <rFont val="Calibri"/>
        <family val="2"/>
        <scheme val="minor"/>
      </rPr>
      <t xml:space="preserve"> PAPEL CARTOLINA, 180GR, 1X1, BRANCA, 48X33CM, IMPRESSAO OFF-SET, PICOTADA NA DOBRA DA CAPA, BRASAO E TIMBRE DA PREFEITURA MUNICIPAL DE SOBRAL. </t>
    </r>
    <r>
      <rPr>
        <b/>
        <sz val="11"/>
        <color rgb="FF000000"/>
        <rFont val="Calibri"/>
        <family val="2"/>
        <scheme val="minor"/>
      </rPr>
      <t>COMPLEMENTO: PACOTE COM 100 UNIDADES</t>
    </r>
  </si>
  <si>
    <r>
      <t>CONFECÇÃO DE ENVELOPES PERSONALIZADOS:</t>
    </r>
    <r>
      <rPr>
        <sz val="11"/>
        <rFont val="Calibri"/>
        <family val="2"/>
        <scheme val="minor"/>
      </rPr>
      <t xml:space="preserve"> ENVELOPE , TAMANHO 26x36 CM FECHADO E 55X43,7CM ABERTO, FACA E CORTE ESPECIAL, IMPRESSÃO COLORIDA PADRÃO DA PREFEITURA DE SOBRAL,  PAPEL OFF-SET 75G/M²COM IDENTIFICAÇÃO DO ÓRGÃO/ENTIDADE. COMPLEMENTO:  CAIXA COM 100 UNIDADES. </t>
    </r>
  </si>
  <si>
    <r>
      <t>CONFECÇÃO DE FOLDER:</t>
    </r>
    <r>
      <rPr>
        <sz val="11"/>
        <color rgb="FF000000"/>
        <rFont val="Calibri"/>
        <family val="2"/>
        <scheme val="minor"/>
      </rPr>
      <t xml:space="preserve"> 1 DOBRA, TAM 30X20CM, 4X4 COR, PAPEL OFF SET 150G. </t>
    </r>
    <r>
      <rPr>
        <b/>
        <sz val="11"/>
        <color rgb="FF000000"/>
        <rFont val="Calibri"/>
        <family val="2"/>
        <scheme val="minor"/>
      </rPr>
      <t>COMPLEMENTO: ARTE PRONTA E VARIADA DE ACORDO COM CADA CAMPANHA.</t>
    </r>
  </si>
  <si>
    <r>
      <t xml:space="preserve">CONFECÇÃO DE FOLDER: </t>
    </r>
    <r>
      <rPr>
        <sz val="11"/>
        <color rgb="FF000000"/>
        <rFont val="Calibri"/>
        <family val="2"/>
        <scheme val="minor"/>
      </rPr>
      <t xml:space="preserve">2 DOBRAS TAM:20X30CM 4X4 CORES EM PAPEL COUCHE115G. </t>
    </r>
    <r>
      <rPr>
        <b/>
        <sz val="11"/>
        <color rgb="FF000000"/>
        <rFont val="Calibri"/>
        <family val="2"/>
        <scheme val="minor"/>
      </rPr>
      <t>COMPLEMENTO: ARTE PRONTA E VARIADA DE ACORDO COM CADA CAMPANHA.</t>
    </r>
  </si>
  <si>
    <r>
      <rPr>
        <b/>
        <sz val="11"/>
        <color rgb="FF000000"/>
        <rFont val="Calibri"/>
        <family val="2"/>
        <scheme val="minor"/>
      </rPr>
      <t>ENCADERNACAO COM ESPIRAL DE 18MM</t>
    </r>
    <r>
      <rPr>
        <sz val="11"/>
        <color rgb="FF000000"/>
        <rFont val="Calibri"/>
        <family val="2"/>
        <scheme val="minor"/>
      </rPr>
      <t>, CAPA TRANSPARENTE FRENTE, CAPA PRETA VERSO, TAMANHO A4.</t>
    </r>
  </si>
  <si>
    <r>
      <rPr>
        <b/>
        <sz val="11"/>
        <rFont val="Calibri"/>
        <family val="2"/>
        <scheme val="minor"/>
      </rPr>
      <t>ENCADERNACAO COM ESPIRAL DE 9MM</t>
    </r>
    <r>
      <rPr>
        <sz val="11"/>
        <rFont val="Calibri"/>
        <family val="2"/>
        <scheme val="minor"/>
      </rPr>
      <t>, CAPA TRANSPARENTE FRENTE, CAPA PRETA VERSO, TAMANHO A4.</t>
    </r>
  </si>
  <si>
    <r>
      <rPr>
        <b/>
        <sz val="11"/>
        <color rgb="FF000000"/>
        <rFont val="Calibri"/>
        <family val="2"/>
        <scheme val="minor"/>
      </rPr>
      <t>SERVIÇO GRÁFICO DE CONFECÇÃO DE CRACHÁ DE IDENTIFICAÇÃO FUNCIONAL</t>
    </r>
    <r>
      <rPr>
        <sz val="11"/>
        <color rgb="FF000000"/>
        <rFont val="Calibri"/>
        <family val="2"/>
        <scheme val="minor"/>
      </rPr>
      <t>, 5,4X8,55CM, 4,1 EM PVC, IMPRESSO, 1 FURO. FOTO, BRASÃO E TIMBRE OFICIAL DA PREFEITURA COM IDENTIFICAÇÃO DO ÓRGÃO: ENTIDADE, UNIDADE ADMINISTRATIVA E NOME DO PORTADOR-1 UNIDADE ADMINISTRATIVA E NOME DO PORTADOR-1 UNIDADE. OBS: FONTES UTILIZADOS MUSEO SANS 300, MUSEO SANS 300 ITALIC, MUSEO SANS 500, MUSEO SANS 900. CORDÃO PERSONALIZADO, COR E IMPRESSÃO PADRONIZADA DA PREFEITURA, EM POLIÉSTER, 9MM DE LARGURA. CORDÃOI PARA FIXAÇÃO DE CRACHÁ (NECK STRAP) PERSONALIZADO DE COR AMARELA (PADRÃO DA PREFEITURA DE SOBRAL) E IMPRESSÃO DE EMBLEMA COLORIDO, TERMINAL DE METAL NIQUELADO, FIXADOR TIPO JACARÉ.</t>
    </r>
  </si>
  <si>
    <r>
      <rPr>
        <b/>
        <sz val="11"/>
        <rFont val="Calibri"/>
        <family val="2"/>
        <scheme val="minor"/>
      </rPr>
      <t>CONFECÇÃO DE PLACA DE HOMENAGEM EM ACRILICO CRISTAL</t>
    </r>
    <r>
      <rPr>
        <sz val="11"/>
        <rFont val="Calibri"/>
        <family val="2"/>
        <scheme val="minor"/>
      </rPr>
      <t xml:space="preserve"> 5MM, PERSONALIZADA, ARTE DIGITAL RESINADA, BASE DE ACRILICO, </t>
    </r>
    <r>
      <rPr>
        <b/>
        <sz val="11"/>
        <rFont val="Calibri"/>
        <family val="2"/>
        <scheme val="minor"/>
      </rPr>
      <t>MEDINDO 15X10CM. COMPLEMENTO: ARTE A DEFINIR, CONFORME SOLICITAÇÃO.</t>
    </r>
  </si>
  <si>
    <r>
      <rPr>
        <b/>
        <sz val="11"/>
        <rFont val="Calibri"/>
        <family val="2"/>
        <scheme val="minor"/>
      </rPr>
      <t>CONFECÇÃO DE PLACA</t>
    </r>
    <r>
      <rPr>
        <sz val="11"/>
        <rFont val="Calibri"/>
        <family val="2"/>
        <scheme val="minor"/>
      </rPr>
      <t xml:space="preserve">, HOMENAGEM, ACRILICO CRISTAL 5MM, PERSONALIZADA, ARTE DIGITAL RESINADA, BASE DE ACRILICO, </t>
    </r>
    <r>
      <rPr>
        <b/>
        <sz val="11"/>
        <rFont val="Calibri"/>
        <family val="2"/>
        <scheme val="minor"/>
      </rPr>
      <t>MEDINDO 25X15CM</t>
    </r>
    <r>
      <rPr>
        <sz val="11"/>
        <rFont val="Calibri"/>
        <family val="2"/>
        <scheme val="minor"/>
      </rPr>
      <t xml:space="preserve">. </t>
    </r>
    <r>
      <rPr>
        <b/>
        <sz val="11"/>
        <rFont val="Calibri"/>
        <family val="2"/>
        <scheme val="minor"/>
      </rPr>
      <t>COMPLEMENTO: ARTE A DEFINIR, CONFORME SOLICITAÇÃO.</t>
    </r>
  </si>
  <si>
    <r>
      <rPr>
        <b/>
        <sz val="11"/>
        <rFont val="Calibri"/>
        <family val="2"/>
        <scheme val="minor"/>
      </rPr>
      <t>CONFECÇÃO DE PLACA,</t>
    </r>
    <r>
      <rPr>
        <sz val="11"/>
        <rFont val="Calibri"/>
        <family val="2"/>
        <scheme val="minor"/>
      </rPr>
      <t xml:space="preserve"> PVC, COM ADESIVAGEM DIGITAL, MEDINDO 80X30CM, 4X0 CORES. </t>
    </r>
    <r>
      <rPr>
        <b/>
        <sz val="11"/>
        <rFont val="Calibri"/>
        <family val="2"/>
        <scheme val="minor"/>
      </rPr>
      <t>COMPLEMENTO</t>
    </r>
    <r>
      <rPr>
        <sz val="11"/>
        <rFont val="Calibri"/>
        <family val="2"/>
        <scheme val="minor"/>
      </rPr>
      <t xml:space="preserve">: </t>
    </r>
    <r>
      <rPr>
        <b/>
        <sz val="11"/>
        <rFont val="Calibri"/>
        <family val="2"/>
        <scheme val="minor"/>
      </rPr>
      <t>ARTE A DEFINIR, CONFORME SOLICITAÇÃO.</t>
    </r>
  </si>
  <si>
    <r>
      <rPr>
        <b/>
        <sz val="11"/>
        <rFont val="Calibri"/>
        <family val="2"/>
        <scheme val="minor"/>
      </rPr>
      <t xml:space="preserve">CRACHÁ EM PAPEL SUPREMO 250G </t>
    </r>
    <r>
      <rPr>
        <sz val="11"/>
        <rFont val="Calibri"/>
        <family val="2"/>
        <scheme val="minor"/>
      </rPr>
      <t xml:space="preserve">                                                                 TAMANHO: 10X15CM, 4X0 COR, COM FURO E CORDAO EM NYLON. COMPLEMENTO: ARTE E MODELO A DEFINIR CONFORME SOLICITAÇÃO.  </t>
    </r>
  </si>
  <si>
    <r>
      <rPr>
        <b/>
        <sz val="11"/>
        <color rgb="FF000000"/>
        <rFont val="Calibri"/>
        <family val="2"/>
        <scheme val="minor"/>
      </rPr>
      <t>CONFECÇÃO DE CARIMBO, AUTOMATICO, DIAMETRO 40MM</t>
    </r>
    <r>
      <rPr>
        <sz val="11"/>
        <color rgb="FF000000"/>
        <rFont val="Calibri"/>
        <family val="2"/>
        <scheme val="minor"/>
      </rPr>
      <t>, NUMERADOR SEQUENCIAL (6 DIGITOS), AUTO ENTINTADO, EMBALAGEM 1.0 UNIDADE.</t>
    </r>
  </si>
  <si>
    <r>
      <rPr>
        <b/>
        <sz val="11"/>
        <color rgb="FF000000"/>
        <rFont val="Calibri"/>
        <family val="2"/>
        <scheme val="minor"/>
      </rPr>
      <t>CONFECÇÃO DE CARIMBO, AUTOMATICO, REDONDO</t>
    </r>
    <r>
      <rPr>
        <sz val="11"/>
        <color rgb="FF000000"/>
        <rFont val="Calibri"/>
        <family val="2"/>
        <scheme val="minor"/>
      </rPr>
      <t>, MAXIMO 7 LINHAS, AUTO-ENTINTADO, MEDINDO 12 X 6 X 6CM, EMBALAGEM 1.0 UNIDADE</t>
    </r>
  </si>
  <si>
    <r>
      <rPr>
        <b/>
        <sz val="11"/>
        <color rgb="FF000000"/>
        <rFont val="Calibri"/>
        <family val="2"/>
        <scheme val="minor"/>
      </rPr>
      <t>CONFECÇÃO DE CARIMBO</t>
    </r>
    <r>
      <rPr>
        <sz val="11"/>
        <color rgb="FF000000"/>
        <rFont val="Calibri"/>
        <family val="2"/>
        <scheme val="minor"/>
      </rPr>
      <t xml:space="preserve"> - CONFECCAO DE CARIMBO, AUTOMATICO, AUTO-ENTINTADO, EM FOTOPOLYMERO, ESPESSURA MINIMA 3MM, RETANGULAR DIMENSÕES </t>
    </r>
    <r>
      <rPr>
        <b/>
        <sz val="11"/>
        <color rgb="FF000000"/>
        <rFont val="Calibri"/>
        <family val="2"/>
        <scheme val="minor"/>
      </rPr>
      <t>38MM X 14MM</t>
    </r>
    <r>
      <rPr>
        <sz val="11"/>
        <color rgb="FF000000"/>
        <rFont val="Calibri"/>
        <family val="2"/>
        <scheme val="minor"/>
      </rPr>
      <t>, ALMOFADA ACOPLADA</t>
    </r>
  </si>
  <si>
    <r>
      <rPr>
        <b/>
        <sz val="11"/>
        <rFont val="Calibri"/>
        <family val="2"/>
        <scheme val="minor"/>
      </rPr>
      <t>CONFECÇÃO DE CARIMBO</t>
    </r>
    <r>
      <rPr>
        <sz val="11"/>
        <rFont val="Calibri"/>
        <family val="2"/>
        <scheme val="minor"/>
      </rPr>
      <t xml:space="preserve"> - CONFECCAO DE CARIMBO, AUTOMATICO, AUTO-ENTINTADO, EM FOTOPOLYMERO, ESPESSURA MINIMA 3MM, QUADRADO, DIMENSÕES</t>
    </r>
    <r>
      <rPr>
        <b/>
        <sz val="11"/>
        <rFont val="Calibri"/>
        <family val="2"/>
        <scheme val="minor"/>
      </rPr>
      <t xml:space="preserve"> 30 MM X 30 MM</t>
    </r>
    <r>
      <rPr>
        <sz val="11"/>
        <rFont val="Calibri"/>
        <family val="2"/>
        <scheme val="minor"/>
      </rPr>
      <t>, ALMOFADA ACOPLADA.</t>
    </r>
  </si>
  <si>
    <r>
      <rPr>
        <b/>
        <sz val="11"/>
        <color theme="1"/>
        <rFont val="Calibri"/>
        <family val="2"/>
        <scheme val="minor"/>
      </rPr>
      <t>CONFECÇÃO DE CAPA/CONTRA CAPA DE APOSTILA</t>
    </r>
    <r>
      <rPr>
        <sz val="11"/>
        <color theme="1"/>
        <rFont val="Calibri"/>
        <family val="2"/>
        <scheme val="minor"/>
      </rPr>
      <t xml:space="preserve"> TAMANHO: 22,9X32CM, VARIAÇÃO PARA +/-2, 4X0 COR, PAPEL CARTAO SUPREMO 300G, COM LAMINACAO, PROVA SHERPA</t>
    </r>
  </si>
  <si>
    <r>
      <rPr>
        <b/>
        <sz val="11"/>
        <color theme="1"/>
        <rFont val="Calibri"/>
        <family val="2"/>
        <scheme val="minor"/>
      </rPr>
      <t xml:space="preserve">CONFECCAO DE PASTA  PERSONALIZADA COM BOLSO,                                             </t>
    </r>
    <r>
      <rPr>
        <sz val="11"/>
        <color theme="1"/>
        <rFont val="Calibri"/>
        <family val="2"/>
        <scheme val="minor"/>
      </rPr>
      <t xml:space="preserve">TAMANHO: 23X31,5CM FECHADO, 46X31,5CM ABERTO, BOLSO 22,5X13CM, BRASAO E TIMBRE DA PREFEITURA MUNICIPAL DE SOBRAL COM IDENTIFICACAO DO ORGAO/ENTIDADE. </t>
    </r>
    <r>
      <rPr>
        <b/>
        <sz val="11"/>
        <color theme="1"/>
        <rFont val="Calibri"/>
        <family val="2"/>
        <scheme val="minor"/>
      </rPr>
      <t xml:space="preserve"> </t>
    </r>
    <r>
      <rPr>
        <b/>
        <sz val="11"/>
        <color indexed="8"/>
        <rFont val="Calibri"/>
        <family val="2"/>
        <scheme val="minor"/>
      </rPr>
      <t>CAIXA COM 100 UNIDADES</t>
    </r>
  </si>
  <si>
    <r>
      <rPr>
        <b/>
        <sz val="11"/>
        <color theme="1"/>
        <rFont val="Calibri"/>
        <family val="2"/>
        <scheme val="minor"/>
      </rPr>
      <t xml:space="preserve">CONVITE, </t>
    </r>
    <r>
      <rPr>
        <sz val="11"/>
        <color theme="1"/>
        <rFont val="Calibri"/>
        <family val="2"/>
        <scheme val="minor"/>
      </rPr>
      <t xml:space="preserve">TAMANHO: 15X21CM, EM PAPEL COUCHE 170G, 4X0 COR, COM ENVELOPE. COMPLEMENTO: ARTE A DEFINIR. </t>
    </r>
  </si>
  <si>
    <r>
      <rPr>
        <b/>
        <sz val="11"/>
        <color theme="1"/>
        <rFont val="Calibri"/>
        <family val="2"/>
        <scheme val="minor"/>
      </rPr>
      <t xml:space="preserve">SERVICO DE CÓPIA </t>
    </r>
    <r>
      <rPr>
        <sz val="11"/>
        <color theme="1"/>
        <rFont val="Calibri"/>
        <family val="2"/>
        <scheme val="minor"/>
      </rPr>
      <t>XEROGRÁFICA COLORIDA, PAPEL SULFITE 75G.</t>
    </r>
  </si>
  <si>
    <r>
      <rPr>
        <b/>
        <sz val="11"/>
        <color theme="1"/>
        <rFont val="Calibri"/>
        <family val="2"/>
        <scheme val="minor"/>
      </rPr>
      <t xml:space="preserve">SERVICO DE CÓPIA </t>
    </r>
    <r>
      <rPr>
        <sz val="11"/>
        <color theme="1"/>
        <rFont val="Calibri"/>
        <family val="2"/>
        <scheme val="minor"/>
      </rPr>
      <t>XEROGRAFICA PRETO E BRANCO PAPEL SULFITE 75G.</t>
    </r>
  </si>
  <si>
    <r>
      <rPr>
        <b/>
        <sz val="11"/>
        <color theme="1"/>
        <rFont val="Calibri"/>
        <family val="2"/>
        <scheme val="minor"/>
      </rPr>
      <t>SERVIÇO DE FORNECIMENTO DE PASSAGEM AÉREA</t>
    </r>
    <r>
      <rPr>
        <sz val="11"/>
        <color theme="1"/>
        <rFont val="Calibri"/>
        <family val="2"/>
        <scheme val="minor"/>
      </rPr>
      <t xml:space="preserve"> - SERVICO DE RESERVA, EMISSAO E ENTREGA DE BILHETES DE PASSAGENS AEREAS NO AMBITO NACIONAL E INTERNACIONAL</t>
    </r>
  </si>
  <si>
    <r>
      <rPr>
        <b/>
        <sz val="11"/>
        <color theme="1"/>
        <rFont val="Calibri"/>
        <family val="2"/>
        <scheme val="minor"/>
      </rPr>
      <t xml:space="preserve"> SERVIÇO DE CONTRACAO DE BUFFET   </t>
    </r>
    <r>
      <rPr>
        <sz val="11"/>
        <color theme="1"/>
        <rFont val="Calibri"/>
        <family val="2"/>
        <scheme val="minor"/>
      </rPr>
      <t xml:space="preserve">                     COMPLEMENTO:  CAFÉ DA MANHÃ: DEVERÁ SER COMPOSTO DE NO MÍNIMO: PÃO (PÃO DE LEITE, MÍNIMO 3 POR PESSOA), TORRADA (MÍNIMO 3 POR PESSOA), PATÊS (FRANGO E PRESUNTO, MÍNIMO 20G POR PESSOA), FRIOS (PRESUNTO TIPO PERU E QUEIJO TIPO COALHO, MÍNIMO 50G POR PESSOA), BOLO (MÍNIMO 3 FATIAS DE SABORES VARIADOS POR PESSOA), CHOCOLATE QUENTE, FRUTAS (MÍNIMO 3 TIPOS E 200G POR PESSOA), SALADA DE FRUTAS (MÍNIMO 05 TIPOS DE FRUTAS DA ESTAÇÃO), CAFÉ E SUCOS (MÍNIMO 2 TIPOS EM COPO DE 200 ML POR PESSOA).
</t>
    </r>
  </si>
  <si>
    <r>
      <rPr>
        <b/>
        <sz val="11"/>
        <color theme="1"/>
        <rFont val="Calibri"/>
        <family val="2"/>
        <scheme val="minor"/>
      </rPr>
      <t>SERVIÇO DE CONTRACAO DE BUFFET :</t>
    </r>
    <r>
      <rPr>
        <sz val="11"/>
        <color theme="1"/>
        <rFont val="Calibri"/>
        <family val="2"/>
        <scheme val="minor"/>
      </rPr>
      <t xml:space="preserve">                                                 COMPLEMENTO: COQUETEL: DEVERÁ SER COMPOSTO DE NO MÍNIMO: SALGADOS FRITOS (MÍNIMO 7 POR PESSOA), SALGADOS DE FORNO (MÍNIMO 7 POR PESSOA), 02 (DOIS) TIPOS DE REFRIGERANTES,
02(DOIS) TIPOS DE SUCOS (COPO DE 200 ML POR PESSOA).
</t>
    </r>
  </si>
  <si>
    <r>
      <rPr>
        <b/>
        <sz val="11"/>
        <color theme="1"/>
        <rFont val="Calibri"/>
        <family val="2"/>
        <scheme val="minor"/>
      </rPr>
      <t xml:space="preserve">SERVIÇO DE FORNECIMENTO DE LANCHES:  </t>
    </r>
    <r>
      <rPr>
        <sz val="11"/>
        <color theme="1"/>
        <rFont val="Calibri"/>
        <family val="2"/>
        <scheme val="minor"/>
      </rPr>
      <t xml:space="preserve">                                                    COMPLEMENTO: LANCHES COMPOSTOS DE UMA DAS COMBINAÇÕES (ESCOLHA À CRITÉRIO DA SECRETARIA).
</t>
    </r>
    <r>
      <rPr>
        <b/>
        <sz val="11"/>
        <color theme="1"/>
        <rFont val="Calibri"/>
        <family val="2"/>
        <scheme val="minor"/>
      </rPr>
      <t>OPÇÃO 1</t>
    </r>
    <r>
      <rPr>
        <sz val="11"/>
        <color theme="1"/>
        <rFont val="Calibri"/>
        <family val="2"/>
        <scheme val="minor"/>
      </rPr>
      <t xml:space="preserve">: SALGADOS FRITOS (MÉDIA DE 10(DEZ) SALGADOS POR
PESSOA) + BOLO + REFRIGERANTE OU SUCO (COPO DE 200 ML
POR PESSOA).
</t>
    </r>
    <r>
      <rPr>
        <b/>
        <sz val="11"/>
        <color theme="1"/>
        <rFont val="Calibri"/>
        <family val="2"/>
        <scheme val="minor"/>
      </rPr>
      <t>OPÇÃO 2</t>
    </r>
    <r>
      <rPr>
        <sz val="11"/>
        <color theme="1"/>
        <rFont val="Calibri"/>
        <family val="2"/>
        <scheme val="minor"/>
      </rPr>
      <t xml:space="preserve">: MISTO QUENTE (01(UMA) FATIA DE QUEIJO E 1(UMA)
DE PRESUNTO) + REFRIGERANTE OU SUCO (COPO DE 200 ML POR
PESSOA).
</t>
    </r>
    <r>
      <rPr>
        <b/>
        <sz val="11"/>
        <color theme="1"/>
        <rFont val="Calibri"/>
        <family val="2"/>
        <scheme val="minor"/>
      </rPr>
      <t>OPÇÃO 3</t>
    </r>
    <r>
      <rPr>
        <sz val="11"/>
        <color theme="1"/>
        <rFont val="Calibri"/>
        <family val="2"/>
        <scheme val="minor"/>
      </rPr>
      <t xml:space="preserve">: SANDUÍCHE DE FRANGO COM 03(TRÊS) FATIAS DE
PÃO DE FORMA (100G) + REFRIGERANTE OU SUCO (COPO DE 200
ML POR PESSOA).
</t>
    </r>
    <r>
      <rPr>
        <b/>
        <sz val="11"/>
        <color theme="1"/>
        <rFont val="Calibri"/>
        <family val="2"/>
        <scheme val="minor"/>
      </rPr>
      <t>OPÇÃO 4</t>
    </r>
    <r>
      <rPr>
        <sz val="11"/>
        <color theme="1"/>
        <rFont val="Calibri"/>
        <family val="2"/>
        <scheme val="minor"/>
      </rPr>
      <t xml:space="preserve">: CACHORRO QUENTE + REFRIGERANTE OU SUCO (COPO
DE 200 ML POR PESSOA).
OPÇÃO 5: BOLO + REFRIGERANTE OU SUCO (COPO DE 200 ML
POR PESSOA).
</t>
    </r>
  </si>
  <si>
    <r>
      <rPr>
        <b/>
        <sz val="11"/>
        <color theme="1"/>
        <rFont val="Calibri"/>
        <family val="2"/>
        <scheme val="minor"/>
      </rPr>
      <t>SERVICO DE FORNECIMENTO DE REFEIÇÕES TIPO I:</t>
    </r>
    <r>
      <rPr>
        <sz val="11"/>
        <color theme="1"/>
        <rFont val="Calibri"/>
        <family val="2"/>
        <scheme val="minor"/>
      </rPr>
      <t xml:space="preserve"> COMPOSTO POR 3 OPÇÕES (ESCOLHA À CRITÉRIO DA SECRETARIA).                                                                             </t>
    </r>
    <r>
      <rPr>
        <b/>
        <sz val="11"/>
        <color theme="1"/>
        <rFont val="Calibri"/>
        <family val="2"/>
        <scheme val="minor"/>
      </rPr>
      <t xml:space="preserve">OPÇÃO 1: </t>
    </r>
    <r>
      <rPr>
        <sz val="11"/>
        <color theme="1"/>
        <rFont val="Calibri"/>
        <family val="2"/>
        <scheme val="minor"/>
      </rPr>
      <t xml:space="preserve">02 (DOIS) TIPOS DE CARNE DE PRIMEIRA (BRANCA E VERMELHA), ARROZ BRANCO, 02(DOIS) TIPOS DE SALADAS,
01(UMA) MASSA, 02(DOIS) TIPOS DE REFRIGERANTES, 02(DOIS) TIPOS DE SUCOS (COPO DE 200 ML POR PESSOA), 01(UM) TIPO DE SOBREMESA: PUDIM OU MOUSSE OU SALADA DE FRUTAS OU CREMES GELADOS OU SORVETE.
</t>
    </r>
    <r>
      <rPr>
        <b/>
        <sz val="11"/>
        <color theme="1"/>
        <rFont val="Calibri"/>
        <family val="2"/>
        <scheme val="minor"/>
      </rPr>
      <t>OPÇÃO 2:</t>
    </r>
    <r>
      <rPr>
        <sz val="11"/>
        <color theme="1"/>
        <rFont val="Calibri"/>
        <family val="2"/>
        <scheme val="minor"/>
      </rPr>
      <t xml:space="preserve"> 02(DOIS) TIPOS DE CARNES DE PRIMEIRA (BRANCA E VERMELHA), BAIÃO, 02(DOIS) TIPOS DE SALADAS, 01(UMA) MASSA, 02 (DOIS) TIPOS DE REFRIGERANTES, 02(DOIS) TIPOS DE SUCOS (COPO DE 200 ML POR PESSOA), 01(UMA) TIPO DE SOBREMESA: PUDIM OU MOUSSE OU SALADA DE FRUTAS OU CREMES GELADOS OU SORVETE.
</t>
    </r>
    <r>
      <rPr>
        <b/>
        <sz val="11"/>
        <color theme="1"/>
        <rFont val="Calibri"/>
        <family val="2"/>
        <scheme val="minor"/>
      </rPr>
      <t>OPÇÃO 3:</t>
    </r>
    <r>
      <rPr>
        <sz val="11"/>
        <color theme="1"/>
        <rFont val="Calibri"/>
        <family val="2"/>
        <scheme val="minor"/>
      </rPr>
      <t xml:space="preserve"> 01(UM) TIPO DE CARNE DE PRIMEIRA NO MOLHO
(BRANCA OU VERMELHA), ARROZ BRANCO, 01(UMA) MASSA,
SALPICÃO, 02 (DOIS) TIPOS DE REFRIGERANTES, 02(DOIS) TIPOS DE SUCOS (COPO DE 200 ML POR PESSOA), 01(UM) TIPO DE SOBREMESA: PUDIM OU MOUSSE OU SALADA DE FRUTAS OU CREMES GELADOS OU SORVETE.</t>
    </r>
  </si>
  <si>
    <r>
      <rPr>
        <b/>
        <sz val="11"/>
        <color theme="1"/>
        <rFont val="Calibri"/>
        <family val="2"/>
        <scheme val="minor"/>
      </rPr>
      <t>SERVIÇO DE FORNECIMENTO DE REFEIÇÕES TIPO II (QUENTINHA)</t>
    </r>
    <r>
      <rPr>
        <sz val="11"/>
        <color theme="1"/>
        <rFont val="Calibri"/>
        <family val="2"/>
        <scheme val="minor"/>
      </rPr>
      <t xml:space="preserve">: COMPOSTO DE UMA DAS COMBINAÇÕES (ESCOLHA À CRITÉRIO DA SECRETARIA).                             </t>
    </r>
    <r>
      <rPr>
        <b/>
        <sz val="11"/>
        <color theme="1"/>
        <rFont val="Calibri"/>
        <family val="2"/>
        <scheme val="minor"/>
      </rPr>
      <t xml:space="preserve">OPÇÃO 1: </t>
    </r>
    <r>
      <rPr>
        <sz val="11"/>
        <color theme="1"/>
        <rFont val="Calibri"/>
        <family val="2"/>
        <scheme val="minor"/>
      </rPr>
      <t xml:space="preserve">CARNE (BRANCA OU VERMELHA), ARROZ, FEIJÃO,
MACARRÃO, FAROFA, VERDURAS + REFRIGERANTE OU SUCO (COPO DE 200 ML POR PESSOA).
</t>
    </r>
    <r>
      <rPr>
        <b/>
        <sz val="11"/>
        <color theme="1"/>
        <rFont val="Calibri"/>
        <family val="2"/>
        <scheme val="minor"/>
      </rPr>
      <t>OPÇÃO 2</t>
    </r>
    <r>
      <rPr>
        <sz val="11"/>
        <color theme="1"/>
        <rFont val="Calibri"/>
        <family val="2"/>
        <scheme val="minor"/>
      </rPr>
      <t xml:space="preserve">: CARNE (BRANCA OU VERMELHA), BAIÃO, MACARRÃO, FAROFA, VERDURAS + REFRIGERANTE OU SUCO (COPO DE 200 ML POR PESSOA).
</t>
    </r>
  </si>
  <si>
    <r>
      <rPr>
        <b/>
        <sz val="11"/>
        <rFont val="Calibri"/>
        <family val="2"/>
        <scheme val="minor"/>
      </rPr>
      <t>CONFECÇÃO DE CARIMBO</t>
    </r>
    <r>
      <rPr>
        <sz val="11"/>
        <rFont val="Calibri"/>
        <family val="2"/>
        <scheme val="minor"/>
      </rPr>
      <t xml:space="preserve"> - AUTOMATICO, TEXTO EM ALTO RELEVO DE POLIMERO, RETANGULAR, EM PVC, AUTOENTINTADO, DIMENSOES </t>
    </r>
    <r>
      <rPr>
        <b/>
        <sz val="11"/>
        <rFont val="Calibri"/>
        <family val="2"/>
        <scheme val="minor"/>
      </rPr>
      <t>64 X 26 MM</t>
    </r>
    <r>
      <rPr>
        <sz val="11"/>
        <rFont val="Calibri"/>
        <family val="2"/>
        <scheme val="minor"/>
      </rPr>
      <t xml:space="preserve"> NA PLACA</t>
    </r>
  </si>
  <si>
    <r>
      <rPr>
        <b/>
        <sz val="11"/>
        <rFont val="Calibri"/>
        <family val="2"/>
        <scheme val="minor"/>
      </rPr>
      <t>CONFECÇÃO DE CARIMBO</t>
    </r>
    <r>
      <rPr>
        <sz val="11"/>
        <rFont val="Calibri"/>
        <family val="2"/>
        <scheme val="minor"/>
      </rPr>
      <t xml:space="preserve">, AUTOMATICO, AUTO-ENTINTADO, EM FOTOPOLYMERO, ESPESSURA MINIMA 3MM, RETANGULAR DIMENSÕES </t>
    </r>
    <r>
      <rPr>
        <b/>
        <sz val="11"/>
        <rFont val="Calibri"/>
        <family val="2"/>
        <scheme val="minor"/>
      </rPr>
      <t>47MM X 18MM</t>
    </r>
    <r>
      <rPr>
        <sz val="11"/>
        <rFont val="Calibri"/>
        <family val="2"/>
        <scheme val="minor"/>
      </rPr>
      <t>, ALMOFADA ACOPLADA</t>
    </r>
  </si>
  <si>
    <r>
      <rPr>
        <b/>
        <sz val="11"/>
        <rFont val="Calibri"/>
        <family val="2"/>
        <scheme val="minor"/>
      </rPr>
      <t>CONFECÇÃO DE CARIMBO</t>
    </r>
    <r>
      <rPr>
        <sz val="11"/>
        <rFont val="Calibri"/>
        <family val="2"/>
        <scheme val="minor"/>
      </rPr>
      <t>, AUTOMATICO, TEXTO EM ALTO RELEVO DE POLIMERO, RETANGULAR, EM PVC, AUTOENTINTADO, DIMENSÕES 58 X 22 MM NA PLACA</t>
    </r>
  </si>
  <si>
    <r>
      <rPr>
        <b/>
        <sz val="11"/>
        <rFont val="Calibri"/>
        <family val="2"/>
        <scheme val="minor"/>
      </rPr>
      <t>CONFECÇÃO DE CARIMBO, PADRAO CNPJ</t>
    </r>
    <r>
      <rPr>
        <sz val="11"/>
        <rFont val="Calibri"/>
        <family val="2"/>
        <scheme val="minor"/>
      </rPr>
      <t xml:space="preserve">, MAXIMO 8 LINHAS, AUTO-ENTINTADO, AREA DE IMPRESSAO </t>
    </r>
    <r>
      <rPr>
        <b/>
        <sz val="11"/>
        <rFont val="Calibri"/>
        <family val="2"/>
        <scheme val="minor"/>
      </rPr>
      <t>40X60MM</t>
    </r>
    <r>
      <rPr>
        <sz val="11"/>
        <rFont val="Calibri"/>
        <family val="2"/>
        <scheme val="minor"/>
      </rPr>
      <t>, EMBALAGEM 1.0 UNIDADE</t>
    </r>
  </si>
  <si>
    <t xml:space="preserve">LIMPA INOX, FRASCO. 500 ML. </t>
  </si>
  <si>
    <t>PAPEL TOALHA, 100% FIBRAS CELULÓSICAS, MEDIDAS MINIMAS 22X19 CM, MINIMO 60 TOALHAS CADA ROLO, BRANCO, FOLHA DUPLA ABSORVENTE, PICOTADA, PACOTE 2 ROLOS.</t>
  </si>
  <si>
    <t xml:space="preserve">SABONETE LIQUIDO VISCOSO ANTISSÉPTICO, LIMPEZA E DESINFECÇÃO DAS MÃOS, COMPOSIÇÃO: LAURIL ETER SULFATO DE SÓDIO, TENSOATIVO ANIÔNICO E TRICLOSAN. COMPLEMENTO: SACHÊ 1LITRO. </t>
  </si>
  <si>
    <t xml:space="preserve">VASSOURA, MULTIUSO,  CEPA PLASTICA DE 30CM SISTEMA DE ENCAIXE COM CABO ROSQUEADO, CABO NA CHAPA DE AÇO, MEDINDO 1,20M. </t>
  </si>
  <si>
    <t>ARQUIVO DE AÇO PARA PASTAS SUSPENSAS 1,33X0,46X0,67CM.</t>
  </si>
  <si>
    <t>JARRA DE VIDRO PARA ÁGUA, FABRICADA EM VIDRO TRANSPARENTE, LISO, EM FORMATO RETANGULAR, CAPACIDADE 2 L, COM ALÇA, TAMPA COM MECANISMO PARA SAÍDA D´AGUA.  EMBALAGEM 1.0 UNIDADE</t>
  </si>
  <si>
    <t xml:space="preserve">JOGO DE PORTA COPOS EM AÇO INOX, DIAMETRO 12 CM, COMPOSTO POR 6 PEÇAS. </t>
  </si>
  <si>
    <t>JOGO DE TALHERES EM AÇO EM INOX, COMPOSTO POR 3 PEÇAS GARFO, FACA E COLHER.</t>
  </si>
  <si>
    <t xml:space="preserve">PALITEIRO,  EM AÇO INOX, MEDIDAS APROXIMADAS: ALTURA 3CM, LARGURA: 3CM, PROFUNDIDADE: 8 CM.  </t>
  </si>
  <si>
    <t>SALEIRO PEQUENO, EM AÇO INOX,TAMPA GIRATÓRIA, MEDIDAS APROXIMADAS: 4CMX4XCM 12CM (ALTURA, LARGURA E PROFUNDIDADE, RESPECTIVAMENTE).</t>
  </si>
  <si>
    <t xml:space="preserve">BANDEJA, EM ACO INOX, FORMATO RETANGULAR, MEDINDO APROXIMADAMENTE 48 CM DE COMPRIMENTO E 32CM DE LARGURA. </t>
  </si>
  <si>
    <t xml:space="preserve">PORTA TALHER, COM TAMPA, 4 DIVISÕES, MEDIDAS APROXIMADAS: 346X305X55MM. </t>
  </si>
  <si>
    <t>ABRAÇADEIRA NYLON 4,8X400 MM, BRANCO, PACOTE: COM 100 UNIDADES.</t>
  </si>
  <si>
    <t>BALDE PLASTICO, 20l, ALTA RESITENCIA, COM ALÇA METALICA.</t>
  </si>
  <si>
    <t xml:space="preserve">CESTO PLASTICO PARA LIXO, RETANGULAR, CAPACIDADE PARA 12L, DIMENSOES 29X30,5X21 CM. (ALTURA, COMPRIMENTO, LARGURA, RESPECTIVAMENTE). </t>
  </si>
  <si>
    <t xml:space="preserve">VASSOURINHA PARA SANITÁRIO TIPO BOLA, COM CERDAS LISAS, CABO, E CEPA DE PLÁSTICO DURO E RESISTENTE. </t>
  </si>
  <si>
    <t>GAVETEIRO VOLANTE COM 03 GAVETAS, 1 VÃO,  MEDIDAS APROXIMADAS:   400X450X600 CM (LXPXH)</t>
  </si>
  <si>
    <t>ARMARIO DE AÇO COM DUAS PORTAS E DUAS PRATELEIRAS PINTURA ELETROSTATICA NA COR CINZA PADRÃO COM CHAVE 94X94X0,45CM.</t>
  </si>
  <si>
    <t>ARMARIO DE AÇO COM DUAS PORTAS E QUATRO PRATELEIRAS PINTURA ELETROSTATICA NA COR CINZA PADRÃO COM CHAVE 1,95X0,90X0,45CM</t>
  </si>
  <si>
    <t xml:space="preserve">MESA RETA, UMA GAVETA, MEDIDAS APROXIMADAS: 1400X600X470MM, COM GAVETEIRO FIXO, 1 GAVETA. </t>
  </si>
  <si>
    <r>
      <rPr>
        <b/>
        <sz val="11"/>
        <color theme="1"/>
        <rFont val="Calibri"/>
        <family val="2"/>
        <scheme val="minor"/>
      </rPr>
      <t>OBS</t>
    </r>
    <r>
      <rPr>
        <sz val="11"/>
        <color theme="1"/>
        <rFont val="Calibri"/>
        <family val="2"/>
        <scheme val="minor"/>
      </rPr>
      <t>: O QUANTITATIVO INSERIDO PARA O ITEM, É EM REAIS E NÃO EM UNIDADE. PORTANTO, OS ORGÃOS QUE DESEJAREM O SERVIÇO DESCRITO, DEVERÁ ENTRAR EM CONTATO COM A SECRETARIA DA OUVIDORIA, GESTÃO E TRANSPARÊNCIA E SOLICITAR O REFERIDO SERVIÇO.</t>
    </r>
  </si>
  <si>
    <t xml:space="preserve">TELEFONE COM FIO , FUNÇÕES: FLASH, REDIAL, MUTE, GARATINA MINÍMA DE 6 MESES. CAIXA 1.0 UNIDADE. </t>
  </si>
  <si>
    <t>MATERIAL DE CONSUMO-COPA E COZINHA</t>
  </si>
  <si>
    <t xml:space="preserve">ESCORREDOR DE PRATOS EM INOX, CAPACIDADE PARA 18 PRATOS, DIMENSÕES APROXIMADAS 640X428X370 MM. </t>
  </si>
  <si>
    <t>XÍCARA COM PIRES PARA CAFÉ, EM PORCELANA, COR BRANCA, CAPACIDADE DE 70 a 80 ML, TOTALMEMNTE ESMALTADA, MODELO LISO, FORMA CILÍNDRICA, XÍCARA COM 6 CM DE DIÂMETRO. COR: BRANCA</t>
  </si>
  <si>
    <t>DESODORIZADOR DE AR NÃO CONTENDO CFC- CLOROFLUORCARBONO, PURIFICADOR DE AMBIENTES EM FORMA DE AEROSOL, DUPLA AÇÃO, FRAGRÂNCIA AGRADÁVEL, FRASCO 360ML.</t>
  </si>
  <si>
    <t>ESPONJA PARA LIMPEZA LÃ DE AÇO, CARBONO ABRASIVO, LIMPEZA GERAL, PESO NÃO INFERIOR 50 GR, PACOTE COM 8 UNIDADES.</t>
  </si>
  <si>
    <t>LIMPADOR MULTIUSO, INSTANTÂNEO, COMPOSTO TENSOATIVO NÃO IÔNICO, COADJUVANTES, RECIPIENTE COM 500 MILILITROS.</t>
  </si>
  <si>
    <t>LIMPADOR, ALUMINIO, COMPONENTE ATIVO: ACIDO DODECILBENZENO SULFÔNICO, TENSOATIVO BIODEGRADÁVEL, EMBALAGEM PLÁSTICA COM 500 MILILITROS.</t>
  </si>
  <si>
    <t>PAPEL HIGIÊNICO, FOLHA DUPLA, ALTO PODER DE ABSORÇÃO, FEITO EM PAPEL NEUTRO 100% CELULOSE. PACOTE ECONÔMICO COM 64 ROLOS DE 30 METROS CADA.</t>
  </si>
  <si>
    <t>PAPEL TOALHA, 100% CELULOSE VIRGEM, MEDIDAS MINIMAS 22X20,5CM, INTERFOLHA, 2 DOBRAS, FOLHA SIMPLES, BRANCA, ALTA QUALIDADE, INODORO. CAIXA 2400 FOLHAS</t>
  </si>
  <si>
    <t>SABAO BARRA, GLICERINADO, NEUTRO, MULTIUSO, PACOTE COM 5 UNIDADES DE 200 GRAMAS.</t>
  </si>
  <si>
    <t>SABONETE LIQUIDO DESENGRAXANTE PARA LIMPEZA DAS MÃOS, PRINCIPIO ATIVO - TENSOATIVO NÃO IÔNICO, PERFUME, CORANTE, CONSERVANTE. BOMBONA COM 5 LITROS.</t>
  </si>
  <si>
    <t>SODA CAUSTICA CRISTALIZADA, EM ESCAMAS, PACOTE COM 500 GRAMAS.</t>
  </si>
  <si>
    <t>SOLUÇÃO, SABÃO LIQUIDO, ANTISSÉPTICA, FRASCO COM 1000 MILILITROS.</t>
  </si>
  <si>
    <t>VASSOURA DE PALHA</t>
  </si>
  <si>
    <t>BARBANTE, NATURAL DE SISAL, COM 50 FIOS, DIMENSÃO 50 M, ROLO COM APROXIMADAMENTE 850 G.</t>
  </si>
  <si>
    <t>CAIXA ARQUIVO, POLIONDA, CORES DIVERSAS, POLIETILENO, DIMENSOES 360X250X135MM, UNIDADE 1.0 UNIDADE</t>
  </si>
  <si>
    <t>ELASTICO DE BORRACHA SINTETICA RESISTENTE, PACOTE COM 100 GRAMAS.</t>
  </si>
  <si>
    <t>CAIXA ARQUIVO, DIMENSÕES MEDIAS 340 X 240 X 130 MM, IMPRESSÃO EM 3 (TRÊS) LADOS PARA IDENTIFICAÇÃO.</t>
  </si>
  <si>
    <t>VASSOURA, TIPO GARI, CERDAS DE PIAÇAVA SINTÉTICA, BASE RETANGULAR EM MADEIRA, MEDIDAS APROXIMADAS: LARGURA 50 CM, COMPRIMENTO MINIMO: 1,20M.</t>
  </si>
  <si>
    <t>VASSOURA, PELO SINTÉTICO PLASTICO, QUATRO CARREIRAS DE CERDAS, BASE 30 CM, CABO REFORÇADO 1,20 M, COM ROSCA PLASTIFICADA, INCLINADA.</t>
  </si>
  <si>
    <t>TOALHA DE BANHO, JOGO BANHO E ROSTO, TECIDO 100% ALGODÃO</t>
  </si>
  <si>
    <t>TOALHA DE MESA, TECIDO 52% ALGODÃO, 48% POLIÉSTER, 1,60 X 1,60CM.</t>
  </si>
  <si>
    <t>CHALEIRA, ALUMÍNIO POLIDO, CAPACIDADE 3 LITROS.</t>
  </si>
  <si>
    <t>SERVIÇO</t>
  </si>
  <si>
    <t>PRATO RASO, EM PORCELANA, COR BRANCA, BORDA DE 4,5CM E DIÂMETRO DE 25CM.</t>
  </si>
  <si>
    <t xml:space="preserve">PRATO, PORCELANA, SOBREMESA, COR BRANCA, MEDIDAS APROXIMADAS: 21CM X2CM.  </t>
  </si>
  <si>
    <t>PANO DE COPA E COZINHA, 100% ALGODAO, DIMENSOES 42 X 70 CM, VARIACAO +/- 5%, PESO 70G, BORDAS ACABAMENTO OVERLOCK, ABERTO, ATOALHADO, ALVEJADO, SEM ESTAMPA, ALTA ABSORCAO</t>
  </si>
  <si>
    <t>XÍCARA  COM PIRES PARA CHÁ, EM PORCELANA, COR BRANCA, CAPACIDADE 200ML, TOTALMENTE ESMALTADA, MODELO LISO, FORMA CILÍNDRICA.</t>
  </si>
  <si>
    <t>PAPEL CARBONO, 1 FACE, TAMANHO A4, MEDINDO 210X297, CAIXA COM 100 FOLHAS</t>
  </si>
  <si>
    <t>PAPEL, AUTO ADESIVO, FORMATO A4, FOSCO, DIMENSOES 210 MM X 297 MM, CORES VARIADAS, PACOTE COM 50 FOLHAS</t>
  </si>
  <si>
    <t>FITA ADESIVA, 50MM X 50M, TRANSPARENTE, EM RESINA DE BORRACHA NATURAL, FABRICADA EM CELULOSE.</t>
  </si>
  <si>
    <t>FITA DE ISOLAMENTO, 18MMX20M</t>
  </si>
  <si>
    <t>FITA ADESIVA, PLASTICO, 12 MM X 30 M, TRANSPARENTE</t>
  </si>
  <si>
    <t>ESTILETE, LARGO, MEDINDO APROXIMADAMENTE 18 X 100 MM, COM LAMINA FINA RECARREGAVEL, CABO ANATOMICO, DISPOSITIVO DE TRAVA NA POSICAO ESCOLHIDA.</t>
  </si>
  <si>
    <t>ESPIRAL PARA ENCADERNACAO, PLASTICO, PVC SEMI RIGIDO, ESPESSURA 17 MM, TRANSPARENTE/INCOLOR, PACOTE COM 50 UNIDADES</t>
  </si>
  <si>
    <t>ESPIRAL PARA ENCADERNACAO, PLASTICO, PVC SEMI RIGIDO , COMPRIMENTO 33 CM, DIAMETRO 23 MM, TRANSPARENTE/INCOLOR, PACOTE COM 50 UNIDADES</t>
  </si>
  <si>
    <t>PLACA EM BORRACHA, E.V.A (ETIL, VINIL, ACETATO), MEDINDO 40 CM X 48 CM, CORES VARIADAS</t>
  </si>
  <si>
    <t>PERFURADOR, METALICO, EM CHAPA DE ACO, CAPACIDADE PARA PERFURAR EM MEDIA 20 FOLHAS DE PAPEL 75G/M²</t>
  </si>
  <si>
    <t>PERFURADOR, DE FERRO FUNDIDO, COM DOIS FUROS, CAPACIDADE PARA 100 FOLHAS.</t>
  </si>
  <si>
    <t>PASTA PARA DOCUMENTO, SANFONADA, EM POLIPROPILENO, TAMANHO OFICIO, 12 DIVISOES, TRANSPARENTE, FECHAMENTO COM ELASTICO.</t>
  </si>
  <si>
    <t>PASTA PARA DOCUMENTO, POLIPROPILENO, ABA COM ELASTICO, ALTURA DO LOMBO 4 CM, VARIACAO +/-5C CM, FUMÊ.</t>
  </si>
  <si>
    <t>PASTA PARA DOCUMENTO, POLIPROPILENO, ABA COM ELASTICO, ALTURA DO LOMBO 2 CM, FUMÊ.</t>
  </si>
  <si>
    <t>PORTA OBJETOS, COM ESPACO PARA CANETA, LAPIS, CLIPS E PAPEL, DIMENSOES: 12 X 13,5 CM, COR CRISTAL, EM ACRILICO.</t>
  </si>
  <si>
    <t>ACIDO MURIÁTICO, LIMPEZA DE VASOS SANITÁRIOS, DESOBSTRUÇÃO DE ESGOTOS, FRASCO COM 1000 MILILITROS. EMBALAGEM COM IDENTIFICACAO DO PRODUTO, MARCA DO FABRICANTE, DATA DE FABRICACAO, PRAZO DE VALIDADE, REGISTRO NA ANVISA.</t>
  </si>
  <si>
    <t>ÁGUA SANITÁRIA, LIQUIDA, LAVAGEM E ALVEJANTE DE ROUPAS, BANHEIROS E PIAS. BOMBONA COM 5 LITROS.              COMPOSIÇÃO QUIMICA: HIPOCLORITO DE SODIO, HIDROXIDO DE SODIO, CLORETO, TEOR DE CLORO ATIVO ENTRE 2 E 2,5%, AUSENCIA DE SUBSTANCIAS CORANTES, DETERGENTES E AROMATIZANTES, EMBALAGEM COM IDENTIFICAÇÃO DO PRODUTO E MARCA DO FABRICANTE, DATA DE FABRICAÇÃO, PRAZO DE VALIDADE, REGISTRO NA ANVISA.</t>
  </si>
  <si>
    <t>ÁLCOOL, GEL 95 A 100 GR, ALCOOL ETILICO A 70% HIDRATADO, VEICULO AQUOSO ASSOCIADO A EMOLIENTES OU SIMILAR                                                                         ATENDER AS CARACTERISTICAS BASEADAS NA NORMA NBR 5991/97 E NAS LEIS N. 5966 E 5933/12/1999, ACONDICIONADO EM FRASCO DE PLASTICO, TIPO ALMONTOLIA TAMPA AUTO PROTETORA ACOPLADA AO FRASCO , DADOS DE IDENTIFICACAO, INSTRUCOES DE USO, UNIDADE 1.0 FRASCO</t>
  </si>
  <si>
    <t>ALCOOL, GEL 95 A 100 GR, ALCOOL ETILICO A 70% HIDRATADO, VEICULO AQUOSO ASSOCIADO A EMOLIENTES OU SIMILAR                                                                        ATENDER AS CARACTERISTICAS BASEADAS NA NORMA NBR 5991/97 E NAS LEIS N. 5966 E 5933/12/1999, ACONDICIONADO EM FRASCO DE PLASTICO, TIPO ALMONTOLIA TAMPA AUTO PROTETORA ACOPLADA AO FRASCO , DADOS DE IDENTIFICACAO, INSTRUCOES DE USO, UNIDADE 1.0 FRASCO</t>
  </si>
  <si>
    <t xml:space="preserve">CERA LÍQUIDA INCOLOR 750ML.                                         COMPOSIÇÃO: PARAFINA, CARNAÚBA, DISPERSÃO ACRÍLICA METALIZADA, ÁLCOOL LAURÍLICO-6,FRAGRÂNCIA E ÁGUA. NOTIFICADO NA ANVISA/MS. </t>
  </si>
  <si>
    <t xml:space="preserve">CESTO PLASTICO PARA LIXO, 20 LITROS                                 DIMENSÕES APROXIMADAS: 41,5CMX38 CMX31 CM </t>
  </si>
  <si>
    <t xml:space="preserve">DEPOSITO PARA LIXO, POLIETILENO ROBUSTO E RESISTENTE, CAPACIDADE 30 LITROS, LIXEIRA PEDAL, COM TAMPA      MEDIDAS APROXIMADAS: 32CMX 40 CM </t>
  </si>
  <si>
    <t>DESINFETANTE, ACAO LIMPADORA PROLONGADA, FRAGRANCIA FRESCA , SUAVE, A BASE DE SUBSTANCIAS MICROESTATICAS, BOMBONA 5 LITROS                                                                               REGISTRO ANVISA, EMBALAGEM COM IDENTIFICACAO DO PRODUTO, MARCA DO FABRICANTE, DATA DE FABRICACAO, VALIDADE</t>
  </si>
  <si>
    <t>ESPANADOR DE SISAL COM CABO DE MADEIRA 35CM MEDIDAS APROXIMADAS 35CM</t>
  </si>
  <si>
    <t>ESPONJA PARA LIMPEZA, DUPLA FACE, MULTIUSO, PACOTE COM 3 UNIDADES.
SINTÉTICA, COM UM LADO EM ESPUMA POLIURETANO COM BACTERICIDA E OUTRO EM FIBRA SINTÉTICA ABRASIVA, DIMENSÕES APROXIMADAS: 110 X 75 X 20MM. EMBALAGEM COM IDENTIFICAÇÃO DO PRODUTO E MARCA DO FABRICANTE.</t>
  </si>
  <si>
    <t>LIXEIRA, CAPACIDADE PARA 21 LITROS, MATERIAL: PLASTICO, SUPER, COM PEDAL, DIMENSÕES APROXIMADAS:  42,5CM X 34CM X 30,5 CM</t>
  </si>
  <si>
    <t>MANGUEIRA DE JARDIM DE PVC TRANÇADO EM NÁILON, DIÂMETRO (¾), ESPESSURA (2MM), COMPRIMENTO (60M), COR CRISTAL, SUPORTE PARA FIXAÇÃO NA PAREDE ATRAVÉS DE PARAFUSO/BUCHA,  CONTENDO ENGATE RÁPIDO ROSQUEADO E BICO TIPO ESGUICHO REGULÁVEL.</t>
  </si>
  <si>
    <t xml:space="preserve">PANO MULTIUSO, LIMPEZA EM GERAL, PICOTADO, DIMENÕES DO ROLO : 30 CM X 300 M COMPRIMENTO, TRATAMENTO ANTIBACTERICIDA, 100% VISCOSE. GRAMATURA MINIMA 40 G/M², CORES VARIADAS. </t>
  </si>
  <si>
    <t>SOLUÇÃO REMOVEDORA DE RESÍDUOS E OXIDAÇÃO DAS SUPERFÍCIES DE AÇO INOX E EQUIPAMENTOS, FRASCO 500 ML.       COMPOSIÇÃO: ACIDO FOSFORICO, DETERGENTE POLIALTUILETOXILATO, SABAO NEUTRO, CORANTE E AGUA, ACESSORIO PARA DISPENSACAO POR SPRAY, DADOS DE IDENTIFICACAO, PROCEDENCIA, COMPOSICAO, INSTRUCOES DE USO, DATA DE FABRICACAO, PRAZO DE VALIDADE, CODIGO DE BARRAS, LEGISLACAO SANITARIA VIGENTE E PERTINENTE AO PRODUTO.</t>
  </si>
  <si>
    <t xml:space="preserve">CARTAO DE MEMORIA, MICRO SD 32 GB. </t>
  </si>
  <si>
    <t xml:space="preserve">SABAO DE COCO, COMPOSICAO ACIDOS GRAXOS DE OLEO DE COCO, CLORETO DE SODIO E AGUA, EMBALAGEM COM 5 BARRAS DE 200 G.  </t>
  </si>
  <si>
    <t xml:space="preserve">CAIXA </t>
  </si>
  <si>
    <t>FORMULÁRIO CONTINUO 80 COLUNAS 02 VIAS, 240 X 280MM, CAIXA COM NO MINIMO 3000 FOLHAS, GRAMATURAS 56G/M².</t>
  </si>
  <si>
    <t>MIDIA DVD, DVD-R (GRAVAVEL), VELOCIDADE MINIMA DE 8 X, 4.7 GB DE CAPACIDADE, 120 MINUTOS, LACRADO COM ESTOJO SLIM TRANSPARENTE</t>
  </si>
  <si>
    <t xml:space="preserve">PEN DRIVE, CAPACIDADE 16 GB, INTERFACE USB 1.1 &amp; 2.0. </t>
  </si>
  <si>
    <t>CD-ROOM, R - GRAVACAO 40 X 700 MB DADOS/ 80MIN,  CAPACIDADE ARMAZENAGEM 700MB DE DADOS OU 80 MINUTOS DE AUDIO, VIRGEM, AUDIO, LACRADO EM ESTOJO PLASTICO INDIVIDUAL, VELOCIDADE DE GRAVACAO ATE 40X, FACE NAO GRAVAVEL FOSCA</t>
  </si>
  <si>
    <t xml:space="preserve">AÇUCAREIRO INOX COM COLHER                                            CAPACIDADE DE 300G. </t>
  </si>
  <si>
    <t>COADOR DE CAFE, DE PANO, COM CABO EM MADEIRA      MADEIRA DE LEI TORNEADO, TAMANHO GRANDE</t>
  </si>
  <si>
    <t xml:space="preserve">COLHER BAILARINA, AÇO INOX, MEDIDAS APROXIMADAS: COMPRIMENTO: 30,5CM, LARGURA: 3CM, PESO: 0,028KG. </t>
  </si>
  <si>
    <t xml:space="preserve">CONJUNTO 6 TAÇAS PARA ÁGUA, 250ML, MATERIAL: VIDRO  </t>
  </si>
  <si>
    <t>FÓSFORO (PACOTE COM 10 CAIXAS CONTENDO 40 PALITOS CADA), EM MADEIRA DE 1º QUALIDADE, ACABAMENTO PERFEITO, COM PONTA ABRASIVA, MEDINDO APROXIMADAMENTE 4 CM DE COMPRIMENTO TOTAL.</t>
  </si>
  <si>
    <t>GARRAFA TERMICA, 03 LITROS, CORPO POLIPROPILENO, TAMPA ROSQUEAVEL, BORRACHA DE VEDACAO FIXA, ALÇA LATERAL, BOCA AMPLA +/- 12 CM</t>
  </si>
  <si>
    <t xml:space="preserve">PANO DE CHAO, TIPO SACO, 100% ALGODÃO, ALVEJADO, BORDAS ACABAMENTO OVERLOCK, DIMENSÕES : 70CMX50CM, PESO 100G, VARIAÇÃO +/- 5%. </t>
  </si>
  <si>
    <t>LUVA DE PROTECAO E SEGURANCA, DE LATEX DE BORRACHA NATURAL, FORRADA INTERNAMENTE, AVELUDADA, P/ LIMPEZA, ANTIDERRAPANTE. EMBALAGEM COM IDENTIFICAÇÃO DO PRODUTO, MARCA DO FABRICANTE E C.A. DENTRO DA VALIDADE.</t>
  </si>
  <si>
    <t>TELA DE PROJECAO, TENSIONADA 100”, PROTECAO TERMICA, PELICULA BRANCA DE ALTO CONTRASTE, ALIMENTACAO BIVOLT 110/220V, AUTOMATICO</t>
  </si>
  <si>
    <t>TELA DE PROJECAO, TENSIONADA 72", PROTECAO TERMICA, PELICULA BRANCA DE ALTO CONTRASTE, ALIMENTACAO BIVOLT 110/220V, AUTOMATICO</t>
  </si>
  <si>
    <t>VEÍCULO NOVO ZERO QUILÔMETRO, ANO DE FABRICAÇÃO A PARTIR DE 2019/2020, COM MOTOR 1.0CC, POTÊNCIA MÍNIMA 75 CV (G), TIPO PASSEIO, HATCH, 4 PORTAS, AR-CONDICIONADO, DIREÇÃO HIDRÁULICA, CAPACIDADE PARA   05   PESSOAS, VIDRO ELÉTRICO E TRAVA ELÉTRICA, COMBUSTÍVEL: ÁLCOOL E GASOLINA, PREFERENCIAL NA COR BRANCA, CÂMBIO MANUAL. VEÍCULO COM COBERTURA TOTAL DE SEGURO TOTAL SEM FRANQUIA. COMPLEMENTO:  OS VEÍCULOS DEVERÃO ESTAR COM SEUS EQUIPAMENTOS OBRIGATÓRIOS EM PERFEITO ESTADO DE CONSERVAÇÃO E FUNCIONAMENTO E COM TODA A DOCUMENTAÇÃO TOTALMENTE REGULARIZADA E DE ACORDO COM O CÓDIGO DE TRÂNSITO VIGENTE.</t>
  </si>
  <si>
    <t>VEÍCULO NOVO ZERO QUILÔMETRO, ANO DE FABRICAÇÃO A PARTIR DE 2019/2020, COM MOTOR NO MÍNIMO 1.8CC., TIPO SEDAN, TIPO PASSEIO, 04 PORTAS, AR-CONDICIONADO, DIREÇÃO HIDRÁULICA CAPACIDADE PARA 05 PESSOAS, VIDRO ELÉTRICO E TRAVA ELÉTRICA, COMBUSTÍVEL: ÁLCOOL E GASOLINA, PREFERENCIAL NA COR BRANCA, CÂMBIO MANUAL. VEÍCULO COM COBERTURA TOTAL DE SEGURO TOTAL SEM FRANQUIA. COMPLEMENTO:  OS VEÍCULOS DEVERÃO ESTAR COM SEUS EQUIPAMENTOS OBRIGATÓRIOS EM PERFEITO ESTADO DE CONSERVAÇÃO E FUNCIONAMENTO E COM TODA A DOCUMENTAÇÃO TOTALMENTE REGULARIZADA E DE ACORDO COM O CÓDIGO DE TRÂNSITO VIGENTE.</t>
  </si>
  <si>
    <t>VEÍCULO NOVO ZERO QUILÔMETRO, ANO DE FABRICAÇÃO A PARTIR DE 2019/2020 COM MOTOR NO MÍNIMO 1.4CC, TIPO UTILITÁRIO, CAÇAMBA, 02 PORTAS, CAPACIDADE PARA 02 PESSOAS, COM AR-CONDICIONADO, DIREÇÃO HIDRÁULICA, CAPACIDADE MÍNIMA DE CARGA ÚTIL DE 700 QUILOS, VIDRO ELÉTRICO, TRAVA ELÉTRICA, MÍNIMO 05 MARCHAS A FRENTE E UMA RÉ, COMBUSTÍVEL: ÁLCOOL E GASOLINA, PREFERENCIAL NA COR BRANCA, CÂMBIO MANUAL. VEÍCULO COM COBERTURA TOTAL DE SEGURO TOTAL SEM FRANQUIA. COMPLEMENTO:  OS VEÍCULOS DEVERÃO ESTAR COM SEUS EQUIPAMENTOS OBRIGATÓRIOS EM PERFEITO ESTADO DE CONSERVAÇÃO E FUNCIONAMENTO E COM TODA A DOCUMENTAÇÃO TOTALMENTE REGULARIZADA E DE ACORDO COM O CÓDIGO DE TRÂNSITO VIGENTE.</t>
  </si>
  <si>
    <t>VEÍCULO NOVO  (ZERO QUILÔMETRO), ANO DE FABRICAÇÃO A PARTIR DE 2019/2020, TIPO CAMINHONETA PICK-UP, COM MOTOR  MÍNIMO DE 2.8CC, POTÊNCIA MÍNIMA DE 170 CV, CARROCERIA INTEIRIÇA PRODUZIDA EM AÇO, CAPACIDADE DE CARGA MÍNIMA DE 1.000 KG; COM CAPACIDADE MÍNIMA PARA 05 (CINCO) PASSAGEIROS; PNEU DE ESTEPE LOCALIZADO FORA DO COMPARTIMENTO DE CARGAS; AIRBAG DUPLO FRONTAL; COMBUSTÍVEL: DIESEL; ALIMENTAÇÃO: TURBO COM RESFRIAMENTO INTERMEDIÁRIO; SISTEMA DE FREIO: ABS; DIREÇÃO: HIDRÁULICA; AR CONDICIONADO; TRANSMISSÃO AUTOMÁTICA; TRAÇÃO 4X4 NAS QUATRO RODAS; PROTETOR DE CÁRTER E CÂMBIO EM AÇO; BANCOS EM COURO; VIDROS E TRAVAS ELÉTRICOS NAS 04 PORTAS; PELÍCULA; ALARME; TRAVA DE SEGURANÇA; FAROL DE NEBLINA; TAPETES, RÁDIO CD PLAYER COM MP3, ENTRADA PARA USB, 04 ALTO-FALANTES E ANTENA, SEM MOTORISTA E COMBUSTÍVEL POR CONTA DO CONTRATANTE E MANUTENÇÃO POR CONTA DA CONTRATADA, PREFERENCIALMENTE NA COR BRANCA OU PRATA. VEÍCULO COM COBERTURA TOTAL DE SEGURO TOTAL SEM FRANQUIA. COMPLEMENTO:  OS VEÍCULOS DEVERÃO ESTAR COM SEUS EQUIPAMENTOS OBRIGATÓRIOS EM PERFEITO ESTADO DE CONSERVAÇÃO E FUNCIONAMENTO E COM TODA A DOCUMENTAÇÃO TOTALMENTE REGULARIZADA E DE ACORDO COM O CÓDIGO DE TRÂNSITO VIGENTE.</t>
  </si>
  <si>
    <t>VEÍCULO NOVO ZERO QUILÔMETRO, ANO DE FABRICAÇÃO A PARTIR DE 2019/2020, COMO MOTORIZAÇÃO NO MÍNIMO 1.8CC,  POTÊNCIA MÍNIMA DE 120 CV, TIPO MINIVAN (CAPACIDADE 7 LUGARES), COM AR-CONDICIONADO, DIREÇÃO HIDRÁULICA, VIDRO ELÉTRICO E TRAVA ELÉTRICA FREIOS ABS, AIR-BAG, CÂMBIO MANUAL, COMBUSTÍVEL: ÁLCOOL E GASOLINA, PREFERENCIALMENTE NA COR BRANCA. VEÍCULO COM COBERTURA TOTAL DE SEGURO TOTAL SEM FRANQUIA COMPLEMENTO:  OS VEÍCULOS DEVERÃO ESTAR COM SEUS EQUIPAMENTOS OBRIGATÓRIOS EM PERFEITO ESTADO DE CONSERVAÇÃO E FUNCIONAMENTO E COM TODA A DOCUMENTAÇÃO TOTALMENTE REGULARIZADA E DE ACORDO COM O CÓDIGO DE TRÂNSITO VIGENTE.</t>
  </si>
  <si>
    <t>SERVIÇO DE MANUTENÇÃO DE EXTINTOR DE INCÊNDIO: RECARGA DE CO², TIPO GÁS CARBONICO, PRESSURIZADO PARA EXTINTOR COM CAPACIDADE DE 6KG - 1 ANO DE GARANTIA.</t>
  </si>
  <si>
    <r>
      <t>SERVIÇO DE MANUTENÇÃO DE EXTINTOR DE INCÊNDIO: RECARGA DE PÓ QUÍMICO ABC,</t>
    </r>
    <r>
      <rPr>
        <b/>
        <sz val="11"/>
        <color theme="1"/>
        <rFont val="Calibri"/>
        <family val="2"/>
        <scheme val="minor"/>
      </rPr>
      <t xml:space="preserve"> </t>
    </r>
    <r>
      <rPr>
        <sz val="11"/>
        <color theme="1"/>
        <rFont val="Calibri"/>
        <family val="2"/>
        <scheme val="minor"/>
      </rPr>
      <t>PARA EXTINTOR COM CAPACIDADE DE 12KG</t>
    </r>
    <r>
      <rPr>
        <b/>
        <sz val="11"/>
        <color theme="1"/>
        <rFont val="Calibri"/>
        <family val="2"/>
        <scheme val="minor"/>
      </rPr>
      <t xml:space="preserve">, </t>
    </r>
    <r>
      <rPr>
        <sz val="11"/>
        <color theme="1"/>
        <rFont val="Calibri"/>
        <family val="2"/>
        <scheme val="minor"/>
      </rPr>
      <t>1 ANO DE GARANTIA.</t>
    </r>
  </si>
  <si>
    <t>SERVIÇO DE MANUTENÇÃO DE EXTINTOR DE INCÊNDIO:  RECARGA PÓ QUÍMICO ABC, PARA EXTINTOR COM CAPACIDADE DE 4KG, 1 ANO DE GARANTIA.</t>
  </si>
  <si>
    <t>SERVIÇO DE MANUTENÇÃO DE EXTINTOR DE INCÊNDIO: RECARGA DE PÓ QUÍMICO ABC, PARA EXTINTOR COM CAPACIDADE DE 06 KG - 1 ANO DE GARANTIA.</t>
  </si>
  <si>
    <t>SERVIÇO DE MANUTENÇÃO DE EXTINTOR DE INCENDIO: RECARGA DE AGUA PRESSURIZADA, PARA EXTINTOR COM CAPACIDADE DE 10 LITROS, 01 ANO DE GARANTIA.</t>
  </si>
  <si>
    <r>
      <t>CONFECCAO DE ENVELOPES PERSONALIZADOS:</t>
    </r>
    <r>
      <rPr>
        <sz val="11"/>
        <rFont val="Calibri"/>
        <family val="2"/>
        <scheme val="minor"/>
      </rPr>
      <t xml:space="preserve"> ENVELOPE, TIPO CARTA, 23X11,5CM FECHADO E 26X27CM (ABERTO), FACA DE CORTE ESPECIAL, IMPRESSÃO COLORIDA, COM BRASÃO E TIMBRE OFICIAL DA PREFEITURA DE SOBRAL, PAPEL OFF-SET 75G/M². </t>
    </r>
    <r>
      <rPr>
        <b/>
        <sz val="11"/>
        <rFont val="Calibri"/>
        <family val="2"/>
        <scheme val="minor"/>
      </rPr>
      <t>COMPLEMENTO: CAIXA COM 100 UNIDADES</t>
    </r>
  </si>
  <si>
    <t>SACO PARA LIXO, PLASTICO, EM RESINA TERMOPLASTICA VIRGEM OU RECICLADA, PRETA, CLASSE I, 100 LITROS, PACOTE COM 100 UNIDADES. NORMAS NBR 9091, NBR 9191.                                              EMBALAGEM COM IDENTIFICACAO DO PRODUTO E MARCA DO FABRICANTE</t>
  </si>
  <si>
    <t>SACO PARA LIXO, PLASTICO, CLASSE I, RESINA TERMOPLÁSTICA VIRGEM OU RECICLADA, PRETO, 50 LITROS, PACOTE COM 100 UNIDADES, ACONDICIONAMENTO RESIDUOS DOMICILIARES NAO PASSIVEL DE SEPARACAO,  EMBALAGEM COM IDENTIFICACAO DO PRODUTO E MARCA DO FABRICANTE</t>
  </si>
  <si>
    <t>SACO PARA LIXO, PLASTICO, CLASSE I, RESINA TERMOPLASTICA VIRGEM OU RECICLADA, AZUL, ACONDICIONAMENTO PAPEL/PAPELAO, 200 LITROS. PACOTE C/ 100 UNIDADES  EMBALAGEM COM IDENTIFICACAO DO PRODUTO E MARCA DO FABRICANTE</t>
  </si>
  <si>
    <t>SACO PLASTICO PARA LIXO PRETO, CAPACIDADE DE 30LT, RESISTENTE, FABRICADO EM POLIETILENO DE ALTA DENSIDADE, VIRGEM, MEDINDO 59 X 62CM. PACOTE C/10 UND.</t>
  </si>
  <si>
    <t>GARRAFA TÉRMICA, ACABAMENTO INTERNO E EXTERNO EM INOX INQUEBRÁVEL, CAPACIDADE MÍNIMA 1,8 LITROS, COM AMPOLA EM INOX, BASE COM PROTEÇÃO CONTRA QUEDAS, MEDIDAS APROX. 38CM DE ALTURA E 14CM DE DIÂMETRO, COM SISTEMA DE PRESSÃO.</t>
  </si>
  <si>
    <t>JARRA EM AÇO INOX ,COM TAMPA, PARA SUCO, CAPACIDADE 3 LITROS</t>
  </si>
  <si>
    <t>PORTA COPOS, PARA COPOS DE ÁGUA DE 180 A 200ML, EM ACRÍLICO, MEDINDO APROX. 0,43X12X11CM (ALT.XLARG.XPROF.) E 6CM DE DIÂMETRO,                                              COM BOTÃO DE PRESSÃO, LIBERAÇÃO DE UM COPO POR VEZ, COM ABAS PARA FIXAÇÃO NA PAREDE, COM KIT DE INSTALAÇÃO.</t>
  </si>
  <si>
    <t xml:space="preserve">PORTA GUARDANAPO INOX                                                                   MEDIDAS APROXIMADAS: COMPRIMENTO: 16,5 CM, LARGURA 2,8 CM, ALTURA 8,5CM, PESO LÍQUIDO 70 G. </t>
  </si>
  <si>
    <t xml:space="preserve">PORTA PAPEL TOALHA, EM PLASTICO RESISTENTE E INDICADOR DE CONSUMO, PARA PAPEL TOALHA INTERFOLHADO, COM CHAVES DE VEDACAO, PARAFUSOS, COR A DEFINIR </t>
  </si>
  <si>
    <t xml:space="preserve">SUPORTE PARA COPO, POUPA COPO, INJETADO EM PLASTICO ABS, TUBO EM POLIESTIRENO, PARA COPOS COM CAPACIDADE DE 50 ML, MINIMO 80 COPOS.                                                                               SISTEMA DE BOTAO AUTOMATICO, POUPA COPO ACOMPANHA BUCHAS/PARAFUSOS DE INSTALACAO. </t>
  </si>
  <si>
    <r>
      <t xml:space="preserve">COPO DESCARTAVEL EM POLIESTIRENO, COR BRANCA, PESO 165GR, FRISOS E SALIENCIA NA BORDA, CAPACIDADE 150ML PACOTE COM 100 UNIDADES                                                      </t>
    </r>
    <r>
      <rPr>
        <b/>
        <sz val="11"/>
        <color theme="1"/>
        <rFont val="Calibri"/>
        <family val="2"/>
        <scheme val="minor"/>
      </rPr>
      <t xml:space="preserve">                            </t>
    </r>
    <r>
      <rPr>
        <sz val="11"/>
        <color theme="1"/>
        <rFont val="Calibri"/>
        <family val="2"/>
        <scheme val="minor"/>
      </rPr>
      <t>EMBALAGEM COM IDENTIFICACAO DO PRODUTO, MARCA DO FABRICANTE</t>
    </r>
  </si>
  <si>
    <t>COPO DESCARTAVEL EM POLIESTIRENO, COR BRANCA, PESO 75G, FRISOS E SALIENCIA NA BORDA , CAPACIDADE 50ML, PACOTE COM 100 UNIDADES                                                                                   EMBALAGEM COM IDENTIFICACAO DO PRODUTO, MARCA DO FABRICANTE</t>
  </si>
  <si>
    <r>
      <t xml:space="preserve">COPO DESCARTAVEL EM POLIPROPILENO, CAPACIDADE </t>
    </r>
    <r>
      <rPr>
        <b/>
        <sz val="11"/>
        <color theme="1"/>
        <rFont val="Calibri"/>
        <family val="2"/>
        <scheme val="minor"/>
      </rPr>
      <t>200 ML</t>
    </r>
    <r>
      <rPr>
        <sz val="11"/>
        <color theme="1"/>
        <rFont val="Calibri"/>
        <family val="2"/>
        <scheme val="minor"/>
      </rPr>
      <t>, PACOTE COM 100 UNIDADES                                                                    EMBALAGEM COM IDENTIFICACAO DO PRODUTO, MARCA DO FABRICANTE</t>
    </r>
  </si>
  <si>
    <t>RÉGUA FILTRO DE LINHA UNIVERSAL EXTENSÃO 4 TOMADAS FUSÍVEL: 4 TOMADAS PADRÃO ANTIGO UNIVERSAL   /COM TERMINAIS EM LATÃO, ESPESSURA DE 10 AMPERES  /                        CHASSIS METÁLICOS PINTURA ELETROSTÁTICA NA COR BRANCA.  /CORRENTE MÁXIMA 10 AMPERES  /FREQUÊNCIA DE OPERAÇÃO 60/70HZ  /PROTEÇÃO SOBRECARGAS E CURTO-CIRCUITO. CAPACIDADE NOMINAL 110/220 – BIVOLT  /FUSÍVEL DE FÁCIL ACESSO. CABO E PLUG NORMALIZADO, TOMADAS POLARIZADAS CONFORME NORMA ABN NBR-5410.  /CHAVE LIGA DESLIGA ON/OFF. LEDS INDICANDO VOLTAGEM UTILIZADA  / POTÊNCIA CARGA 1500 WATTS. CABO DE FORÇA 1,40 METROS 3X0,75MM2  / DIMENSÕES:A:3,8CM L:5,7CM C:24,7CM</t>
  </si>
  <si>
    <t>ALFINETE PARA ESCRITÓRIO, NÚMERO 01, CORES VARIADAS, EM POLIESTIRENO E ARAME DE AÇO NIQUELADO, CAIXA COM 50 UNIDADES.</t>
  </si>
  <si>
    <t>ALMOFADA PARA CARIMBO Nº 03, EM TECIDO, COM ESTOJO PLÁSTICO, CORES DIVERSAS. EMBALAGEM CONTENDO DADOS DE IDENTIFICACAO E PRAZO DE VALIDADE.</t>
  </si>
  <si>
    <t>APAGADOR, DE PLASTICO, TAMANHO PADRAO, PARA QUADRO BRANCO.                                                                                                                          BASE PLÁSTICA COM COMPARTIMENTO, PARA DOIS PINCEIS.</t>
  </si>
  <si>
    <t>APONTADOR DE LÁPIS SIMPLES, PLÁSTICO, EMBALAGEM COM IDENTIFICAÇÃO DO PRODUTO E MARCA DO FABRICANTE.</t>
  </si>
  <si>
    <t>BANDEJA PORTA DOCUMENTOS, POLIESTIRENO +D88:T88  INJETADO, TRIPLA , ESTRUTURA ARTICULADA, COR FUME , DIMENSAO MINIMA 262 X 280 MM                                                ENCAIXE PARA NOVOS MODULOS, HORIZONTAL. CAIXA 1.0 UNIDADE</t>
  </si>
  <si>
    <t>BLOCO TIPO POST-IT, 76 X 102 MM, BLOCO COM 100 FOLHAS</t>
  </si>
  <si>
    <t>BLOCO TIPO POST-IT AMARELO, PEQUENO, BLOCO COM 100 FOLHAS, PACOTE COM 4 BLOCOS.</t>
  </si>
  <si>
    <t>BORRACHA DE APAGAR BICOLOR AZUL E VERMELHA, NÃO TOXICA, PARA TINTA DE CANETA E LÁPIS, DIMENSÕES VARIÁVEIS: 40 MM X 16 MM X 6,0 MM.</t>
  </si>
  <si>
    <t>CAIXA ARQUIVO MORTO, POLIONDA, CONFECCIONADA EM PLÁSTICO RESISTENTE, DIMENSÕES 350 X 130 X 245 MM.</t>
  </si>
  <si>
    <t>CANETA ESFEROGRÁFICA, COR VERMELHA, CORPO EM MATERIAL PLASTICO TRANSPARENTE, ESCRITA FINA, COM PONTA DE AÇO ROSQUEÁVEL. CAIXA COM 50 UNIDADES.</t>
  </si>
  <si>
    <t>CANETA ESFEROGRAFICA, ESCRITA FINA, COR PRETA, CORPO EM MATERIAL PLASTICO TRANSPARENTE, ESFERA EM TUNGSTENIO, CAIXA C/50 UNIDADES.</t>
  </si>
  <si>
    <t>CANETA ESFEROGRÁFICA, ESCRITA FINA, COR AZUL, ESFERA EM TUNGSTÊNIO, GRAVADO NO CORPO MARCA DO FABRICANTE, APROXIMADAMENTE 140 MM, CAIXA C/50 UNIDADES.</t>
  </si>
  <si>
    <t>CANETA MARCA TEXTO, PONTA EM POLIETILENO, FILTRO EM POLIESTER, GRAVADO NO CORPO MARCA DO FABRICANTE, ESPESSURA DO TRACO 2,5 OU 5,0MM, CORES DIVERSAS.        TINTA FLUORESCENTE A BASE DE AGUA, CORPO, TAMPA E FUNDO EM POLIPROPILENO</t>
  </si>
  <si>
    <t>CANETA MARCADORA PARA CD, CORES DIVERSAS, PONTA DE POLIESTER, EMBALAGEM COM IDENTIFICACAO DO PRODUTO, GRAVADO NO CORPO MARCA DO FABRICANTE</t>
  </si>
  <si>
    <t>CAPA PARA ENCADERNACAO, PLASTICA, TRANSPARENTE, DIMENSOES 210 X 297MM, ESPESSURA MINIMA 0,28MM, ATOXICA, PACOTE COM 50 UNIDADES</t>
  </si>
  <si>
    <t>CAPA PARA ENCADERNACAO, POLIPROPILENO, PRETA, DIMENSOES 210 X 297MM, PACOTE COM 50 UNIDADES.</t>
  </si>
  <si>
    <t>CARTOLINA, CORES VARIADAS, 180 G, DIMENSOES 50X66 CM.</t>
  </si>
  <si>
    <t>COLA, ADESIVA , INSTANTANEA, BISNAGA NO MINIMO 2,0 (DOIS) GRAMAS , NAO TOXICA , EMBALAGEM COM DADOS DE IDENTIFICACAO DO PRODUTO</t>
  </si>
  <si>
    <t>COLA, BASTAO, TUBO PLASTICO, BASE GIRATORIA, NAO TOXICA, 8G</t>
  </si>
  <si>
    <t>COLA BRANCA LIQUIDA, USO EM PAPEL, CERÂMICA, TECIDOS E ARTESANATO, EMBALAGEM PLASTICA, ADESIVO A BASE DE P.V.A, TUBO COM 90 GRAMAS.</t>
  </si>
  <si>
    <t>COLA PARA ISOPOR, INCOLOR, EMBALAGEM COM IDENTIFICAÇÃO DO PRODUTO E MARCA DO FABRICANTE. TUBO COM 90 GRAMAS.</t>
  </si>
  <si>
    <t>CORRETIVO LIQUIDO BRANCO, À BASE DE ÁGUA, NÃO TOXICO, SECAGEM RÁPIDA, 18 ML.</t>
  </si>
  <si>
    <t>ENVELOPE PARA CD OU DVD, DIMENSÕES 125 X 125 MM.</t>
  </si>
  <si>
    <t>ENVELOPE, PAPEL, GRAMATURA MINIMA 80 G, SEM TIMBRE, TAMANHO 23 CM X 32,5 CM, VARIAÇÃO + 2 MM, CAIXA COM 100 UNIDADES.                                                                                                                   COR OURO OU BRANCA, CONFORME SOLICITAÇÃO. CAIXA 100 UNIDADES</t>
  </si>
  <si>
    <t>ENVELOPE, COR OURO, TIPO SACO GRANDE, PAPEL, GRAMATURA MINIMA 80 GRAMAS, SEM TIMBRE, DIMENSÕES 31 CM X 42 CM, VARIAÇÃO +/- 2 MM, CAIXA C/ 100 UNIDADES</t>
  </si>
  <si>
    <t>ENVELOPE, PAPEL KRAFT, GRAMATURA MINIMA 80 G/M², COR NATURAL, 18,5 CM X 25 CM, TIPO SACO, CAIXA COM 100 UNIDADES.</t>
  </si>
  <si>
    <t xml:space="preserve">ENVELOPE, TIPO SACO GRANDE,  COR OURO, TAMANHO 26 X 36 CM,  PAPEL GRAMATURA 80 G.CAIXA COM 100 UNIDADES. </t>
  </si>
  <si>
    <t>EXTRATOR DE GRAMPOS ESPÁTULA, EM AÇO CROMADO, 15 CM.</t>
  </si>
  <si>
    <t>FITA ADESIVA CREPE 19 X 50 MM.</t>
  </si>
  <si>
    <t>FITA ADESIVA EM PAPEL MADEIRA, GOMADA, DIMENSÕES 45 MM X 50 M</t>
  </si>
  <si>
    <t xml:space="preserve"> GRAMPEADOR, CAPACIDADE MINIMA PARA GRAMPEAR 100 FOLHAS PAPEL 75GR/M2, METALICO, EMBALAGEM COM IDENTIFICACAO DO PRODUTO, MARCA DO FABRICANTE , 1,0 MM DE ESPESSURA FOSFATIZADA, ACABAMENTO NIQUELADO.</t>
  </si>
  <si>
    <t>GRAMPEADOR, CAPACIDADE MINIMA PARA GRAMPEAR 25 FOLHAS DE PAPEL 75 G/M², EM CHAPA DE AÇO, METÁLICO, EMBALAGEM COM IDENTIFICACAO DO PRODUTO E MARCA DO FABRICANTE</t>
  </si>
  <si>
    <t>GRAMPO PARA GRAMPEADOR, GALVANIZADO, 23/10, CAIXA COM 1000 UNIDADES, EMBALAGEM COM IDENTIFICACAO DO PRODUTO E MARCA DO FABRICANTE.</t>
  </si>
  <si>
    <t>GRAMPO PARA GRAMPEADOR, GALVANIZADO, 26/6, CAIXA COM 1000 UNIDADES, EMBALAGEM COM IDENTIFICACAO DO PRODUTO, MARCA DO FABRICANTE.</t>
  </si>
  <si>
    <t>LAPIS, GRAVADO NO CORPO MARCA DO FABRICANTE, GRAFITE HB, COMPRIMENTO 175 MM, Nº 02, COR DO REVESTIMENTO PRETO, CAIXA COM 72 UNIDADES                                                      REVESTIDO EM MADEIRA, FORMATO CILINDRICO</t>
  </si>
  <si>
    <t>LIVRO DE ATA, DIMENSOES APROXIMADAS 320 X 220MM , CONTENDO 200 FOLHAS, NUMERADO TIPOGRAFICAMENTE, PAUTADO , GRAMATURA 75 GR/M2                                                       PAPEL DE ALTA ALVURA , SEM MARGEM, CAPA DURA NA COR PRETA</t>
  </si>
  <si>
    <t>LIVRO PROTOCOLO, CAPA 215 X 157 MM, MIOLO 205 X 150MM, CAPA PAPELAO REVESTIDO PAPEL OFF-SET PLASTIFICADO, CAPA 120 GR/M2                                                                                                        MIOLO PAPEL 56 GR/M2, 100 FOLHAS NUMERADAS, CORRESPONDENCIA 1/4</t>
  </si>
  <si>
    <t>MINA GRAFITE, DIÂMETRO 0,7 MM, TUBO PLÁSTICO CONTENDO 12 MINAS, TIPO HB, CAIXA COM 12 UNIDADES.</t>
  </si>
  <si>
    <t>MINA GRAFITE, DIÂMETRO 0,9 MM, TUBO PLÁSTICO CONTENDO 12 MINAS, TIPO HB, CAIXA COM 12 UNIDADES.</t>
  </si>
  <si>
    <t>PAPEL, ALCALINO A4, GRAMATURA 75G/M2, ALTA ALVURA, DIMENSOES 210 X 297MM, EMBALAGEM EM MATERIAL IMPERMEAVEL, CAIXA COM 10 RESMA                                             IDENTIFICACAO DO PRODUTO, MARCA DO FABRICANTE.</t>
  </si>
  <si>
    <t>PAPEL, COUCHE LISO, A-4, 180G, 210MMX297MM, COR BRANCA, PACOTE COM 50 FOLHAS.                                                     EMBALAGEM COM IDENTIFICACAO DO PRODUTO E MARCA DO FABRICANTE</t>
  </si>
  <si>
    <r>
      <t>PASTA AZ LOMBO LARGO, FORRADO COM PAPEL MONOLÚCIDO 75 GR PLASTIFICADO, DIMENSÕES APROXIMADAS 35 X 28 X 8 CM, ESPESSURA 1,7 MM. CAIXA COM 20 UNIDADES</t>
    </r>
    <r>
      <rPr>
        <b/>
        <sz val="11"/>
        <color theme="1"/>
        <rFont val="Calibri"/>
        <family val="2"/>
        <scheme val="minor"/>
      </rPr>
      <t xml:space="preserve">. </t>
    </r>
    <r>
      <rPr>
        <sz val="11"/>
        <color theme="1"/>
        <rFont val="Calibri"/>
        <family val="2"/>
        <scheme val="minor"/>
      </rPr>
      <t xml:space="preserve"> MECANISMO NIQUELADO TIPO EXPORTACAO, OLHAL E COMPRESSOR PLASTICO</t>
    </r>
  </si>
  <si>
    <t>PASTA CATÁLOGO EM PAPELÃO REVESTIDO DE PVC, COM 10 ENVELOPES PLÁSTICOS Nº 10, ESPESSURA DE 1 MM, 4 EXTENSORES DE METAL.</t>
  </si>
  <si>
    <t>PASTA PARA ARQUIVO, SUSPENSA,PLASTIFICADA, CARTAO TRANSPARENTE 330 G, MEDINDO 360 X 240 MM, PRESILHAS PLASTICAS NA PARTE INTERNA</t>
  </si>
  <si>
    <t>PASTA PARA DOCUMENTO, CANALETA PLASTICA, LOMBADA TRIANGULAR BRANCA , MATERIA PRIMA VIRGEM, ABERTURA DE MEIO CIRCULO , DIMENSAO MINIMA 220 X 310 MM</t>
  </si>
  <si>
    <t xml:space="preserve">PASTA PARA DOCUMENTO, PAPEL CARTAO TRIPLEX, ABA E ELASTICO NA COR DA PASTA, RECOBERTA/PLASTIFICADA COM PLASTICO TRANSPARENTE, REFORCADO COM ILHOES, CORES VARIADAS, GRAMATURA MINIMA 280 G/M², DIMENSAO MINIMA 239 X 350 MM, LAUDO DE CERTIFICACAO INMETRO. </t>
  </si>
  <si>
    <t>PASTA PARA DOCUMENTO, TIPO L , MATERIA PRIMA VIRGEM , DIMENSAO MINIMA 220 X 310 MM, ESPESSURA MINIMA 0,15 MICRAS , TRANSPARENTE</t>
  </si>
  <si>
    <t>PERCEVEJO LATONADO 10 MM, CAIXA COM 100 UNIDADES., EMBALAGEM COM IDENTIFICACAO DO PRODUTO E MARCA DO FABRICANTE</t>
  </si>
  <si>
    <t>PINCEL ATOMICO, MARCADOR PERMANENTE, RECARREGÁVEL, TINTA À BASE DE ÁLCOOL, PONTA DE FELTRO, COR AZUL, CAIXA COM 12 UNIDADES</t>
  </si>
  <si>
    <t>PINCEL ATOMICO, MARCADOR PERMANENTE, RECARREGÁVEL, TINTA À BASE DE ÁLCOOL, PONTA DE FELTRO, COR PRETA, CAIXA  COM 12 UNIDADES</t>
  </si>
  <si>
    <t>PINCEL ATOMICO, MARCADOR PERMANENTE, RECARREGÁVEL, TINTA À BASE DE ÁLCOOL, PONTA DE FELTRO, COR VERMELHA, CAIXA COM 12 UNIDADES</t>
  </si>
  <si>
    <t>PINCEL PARA QUADRO BRANCO, RECARREGÁVEL, COMPRIMENTO MÉDIO 10 CM, CORES VARIADAS, PONTA DE FELTRO INDEFORMÁVEL, CAIXA COM 12 UNIDADES.</t>
  </si>
  <si>
    <t xml:space="preserve">PRANCHETA ESCOLAR, ACRILICO, TAMANHO A4, EMBALAGEM CONTENDO DADOS DE IDENTIFICACAO </t>
  </si>
  <si>
    <t>PRENDEDOR DE PAPEL, EM METAL, 32MM, PRESILHA ACO, ABERTURA 15MM, CAPACIDADE 150 FOLHAS</t>
  </si>
  <si>
    <t>TESOURA, PRETA RETA, CABO PLASTICO, FORMATO ANATOMICO, USO GERAL, ACO INOXIDAVEL,20 CM.</t>
  </si>
  <si>
    <t>TINTA PARA CARIMBO SEM ÓLEO, CORES DIVERSAS. FRASCO COM 40 MILILITROS.                                                                                            EMBALAGEM COM IDENTIFICACAO DO PRODUTO, MARCA DO FABRICANTE</t>
  </si>
  <si>
    <t>TINTA PARA PINCEL ATÔMICO, REABASTECEDOR CORES VARIADAS, FRASCO COM 37 MILILITROS.</t>
  </si>
  <si>
    <t>UMEDECEDOR DE DEDOS EM PASTA 12 G.</t>
  </si>
  <si>
    <t>GÁS LIQUEFEITO DE PETRÓLEO - GLP, COMPOSIÇÃO BÁSICA DE PROPANO E BUTANO (SOMENTE O LÍQUIDO), ACONDICIONADO EM BOTIJÃO COM CAPACIDADE DE 13KG                                           RETORNÁVEL DE ACORDO COM AS NORMAS VIGENTES DA ANP E CNPQ.</t>
  </si>
  <si>
    <t>AGUA MINERAL, NATURAL DA FONTE, SEM GAS, CONSUMO HUMANO,GARRAFÃO COM 20 LITROS.                                 ACONDICIONADA EM GARRAFAO RETORNAVEL EM PLASTICO RESISTENTE, POLIPROPILENO OU POLICARBONATO, TRANSPARENTE COM NITIDA VISIBILIDADE, SEM MANCHAS, SEM ODOR, SEM FUROS OU MICROFUROS, SEM FISSURAS, SEM AMASSO, LACRADO COM TAMPA, ROTULO INTACTOS COM DADOS DE IDENTIFICACAO DO PRODUTO, DATA DO ENVASE, VALIDADE, CARACTERISITICAS FISICO-QUIMICAS NOME DA FONTE, NOME DA EMPRESA ENGARRAFADORA, CNPJ, Nº DO REGISTRO MINIST. DA SAUDE</t>
  </si>
  <si>
    <t>AÇÚCAR REFINADO, ASPECTO DE COR E CHEIRO PRÓPRIOS, ISENTO DE IMPUREZAS, CLASSIFICAÇÃO GRANULADO, OBTIDO DA CANA DE AÇÚCAR, PACOTE COM 1 QUILOGRAMA.                   RAPIDA DISSOLUCAO, EMBALAGEM PLASTICA, DADOS DE IDENTIFICACAO DO PRODUTO, DATA DE FABRICACAO, E VALIDADE, RESOLUCAO RDC Nº 271, DE 22 DE SETEMBRO DE 2005 DA ANVISA. PRAZO DE VALIDADE NO MOMENTO DA ENTREGA NAO INFERIOR A 80% DO DETERMINADO PELO FABRICANTE</t>
  </si>
  <si>
    <t>CAFÉ TORRADO E MOÍDO, PRIMEIRA QUALIDADE, PÓ HOMOGÊNEO FINO, AROMA E SABOR INTENSO, PACOTE COM 250 GRAMAS.                                                                                                       CERTIFICADO QUALIDADE NA CATEGORIA TRADICIONAL, EMITIDO PELA ABIC, C/ NQM (NIVEL MINIMO DE QUALIDADE) CORRESPONDENTE 4,5 PONTOS, CERTIFICADO DE AUTORIZACAO USO DO SELO PUREZA ABIC VALIDO 6 (SEIS) MESES, EMBALAGEM A VACUO, COM DADOS DE IDENTIFICACAO DO PRODUTO, MARCA DO FABRICANTE, DATA DE FABRICACAO, PRAZO DE VALIDADE NO MOMENTO DA ENTREGA COM NO MINIMO 80% DO PRAZO DETERMINADO PELO FABRICANTE.</t>
  </si>
  <si>
    <t>MATERIAL DE CONSUMO - MATERIAL PARA MANUTENÇÃO DE VEÍCULOS</t>
  </si>
  <si>
    <r>
      <t xml:space="preserve">CLIPS, ACO , NIQUELADO , </t>
    </r>
    <r>
      <rPr>
        <b/>
        <sz val="11"/>
        <rFont val="Calibri"/>
        <family val="2"/>
        <scheme val="minor"/>
      </rPr>
      <t>N° 2/0</t>
    </r>
    <r>
      <rPr>
        <sz val="11"/>
        <rFont val="Calibri"/>
        <family val="2"/>
        <scheme val="minor"/>
      </rPr>
      <t xml:space="preserve"> , PARA PAPEL , CAIXA COM IDENTIFICACAO DO PRODUTO, MARCA DO FABRICANTE, CAIXA COM 100 UNIDADES.</t>
    </r>
  </si>
  <si>
    <r>
      <t xml:space="preserve">CLIPS, EM ACO , NIQUELADO , </t>
    </r>
    <r>
      <rPr>
        <b/>
        <sz val="11"/>
        <rFont val="Calibri"/>
        <family val="2"/>
        <scheme val="minor"/>
      </rPr>
      <t>N° 6/0.</t>
    </r>
    <r>
      <rPr>
        <sz val="11"/>
        <rFont val="Calibri"/>
        <family val="2"/>
        <scheme val="minor"/>
      </rPr>
      <t xml:space="preserve"> PARA PAPEL , CAIXA COM IDENTIFICACAO DO PRODUTO, MARCA DO FABRICANTE, CAIXA COM  50 UNIDADES.</t>
    </r>
  </si>
  <si>
    <r>
      <rPr>
        <b/>
        <sz val="11"/>
        <rFont val="Calibri"/>
        <family val="2"/>
        <scheme val="minor"/>
      </rPr>
      <t>CONFECÇÃO DE ENVELOPE PERSONALIZADO, TIPO SACO,</t>
    </r>
    <r>
      <rPr>
        <sz val="11"/>
        <rFont val="Calibri"/>
        <family val="2"/>
        <scheme val="minor"/>
      </rPr>
      <t xml:space="preserve"> PAPEL  120G/M2, 4X0 CORES, 18CMX25CM,   BRASAO E TIMBRE OFICIAL DA PREFEITURA COM IDENTIFICACAO DO ORGAO/ENTIDADE.  </t>
    </r>
    <r>
      <rPr>
        <b/>
        <sz val="11"/>
        <rFont val="Calibri"/>
        <family val="2"/>
        <scheme val="minor"/>
      </rPr>
      <t xml:space="preserve">CAIXA COM 100 UNIDADES. </t>
    </r>
  </si>
  <si>
    <r>
      <t>CONFECÇÃO DE ENVELOPES PERSONALIZADOS</t>
    </r>
    <r>
      <rPr>
        <sz val="11"/>
        <color rgb="FF000000"/>
        <rFont val="Calibri"/>
        <family val="2"/>
        <scheme val="minor"/>
      </rPr>
      <t>: ENVELOPE A4, TAMANHO 229X324MM, IMPRESSAO COLORIDA PADRAO DA PREFEITURA DE SOBRAL, PAPEL OFF-SET 75G/M², IDENTIFICACAO DO ORGAO/ENTIDADE.</t>
    </r>
    <r>
      <rPr>
        <b/>
        <sz val="11"/>
        <color rgb="FF000000"/>
        <rFont val="Calibri"/>
        <family val="2"/>
        <scheme val="minor"/>
      </rPr>
      <t xml:space="preserve"> COMPLEMENTO: CAIXA COM 100 UNIDADES. </t>
    </r>
  </si>
  <si>
    <r>
      <rPr>
        <b/>
        <sz val="11"/>
        <rFont val="Calibri"/>
        <family val="2"/>
        <scheme val="minor"/>
      </rPr>
      <t>PANFLETO</t>
    </r>
    <r>
      <rPr>
        <sz val="11"/>
        <rFont val="Calibri"/>
        <family val="2"/>
        <scheme val="minor"/>
      </rPr>
      <t xml:space="preserve"> DIMENSÕES 15X21 CM, PAPEL COUCHE 75G, 4X0 COR.</t>
    </r>
    <r>
      <rPr>
        <b/>
        <sz val="11"/>
        <rFont val="Calibri"/>
        <family val="2"/>
        <scheme val="minor"/>
      </rPr>
      <t xml:space="preserve"> </t>
    </r>
    <r>
      <rPr>
        <sz val="11"/>
        <rFont val="Calibri"/>
        <family val="2"/>
        <scheme val="minor"/>
      </rPr>
      <t xml:space="preserve">ARTE E MODELO A DEFINIR CONFORME SOLICITAÇÃO. </t>
    </r>
  </si>
  <si>
    <r>
      <rPr>
        <b/>
        <sz val="11"/>
        <rFont val="Calibri"/>
        <family val="2"/>
        <scheme val="minor"/>
      </rPr>
      <t>PANFLETO</t>
    </r>
    <r>
      <rPr>
        <sz val="11"/>
        <rFont val="Calibri"/>
        <family val="2"/>
        <scheme val="minor"/>
      </rPr>
      <t>, 4X0 COR, DIMENSOES 10X15CM, PAPEL COUCHE 150G.</t>
    </r>
    <r>
      <rPr>
        <b/>
        <sz val="11"/>
        <rFont val="Calibri"/>
        <family val="2"/>
        <scheme val="minor"/>
      </rPr>
      <t xml:space="preserve"> </t>
    </r>
    <r>
      <rPr>
        <sz val="11"/>
        <rFont val="Calibri"/>
        <family val="2"/>
        <scheme val="minor"/>
      </rPr>
      <t>ARTE E MODELO A DEFINIR CONFORME SOLICITAÇÃO.</t>
    </r>
  </si>
  <si>
    <r>
      <rPr>
        <b/>
        <sz val="11"/>
        <color theme="1"/>
        <rFont val="Calibri"/>
        <family val="2"/>
        <scheme val="minor"/>
      </rPr>
      <t>PNEU RADIAL, GRAVADO NA LATERAL</t>
    </r>
    <r>
      <rPr>
        <sz val="11"/>
        <color theme="1"/>
        <rFont val="Calibri"/>
        <family val="2"/>
        <scheme val="minor"/>
      </rPr>
      <t>:</t>
    </r>
    <r>
      <rPr>
        <sz val="11"/>
        <color rgb="FF00000A"/>
        <rFont val="Calibri"/>
        <family val="2"/>
        <scheme val="minor"/>
      </rPr>
      <t xml:space="preserve"> MARCA DO FABRICANTE, LOGOTIPO, MODELO OU TIPO, ÍNDICE DE CARGA/CÓDIGO DE VELOCIDADE, DADOS REFERENTES A COMPOSIÇÃO, ESTRUTURA, CARGA, PRESSÃO MÁXIMA, DIMENSÃO 275/80, RAIO 22,5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NACIONAL </t>
    </r>
  </si>
  <si>
    <r>
      <rPr>
        <b/>
        <sz val="11"/>
        <color theme="1"/>
        <rFont val="Calibri"/>
        <family val="2"/>
        <scheme val="minor"/>
      </rPr>
      <t>PNEU, RADIAL, GRAVADO NA LATERAL</t>
    </r>
    <r>
      <rPr>
        <sz val="11"/>
        <color theme="1"/>
        <rFont val="Calibri"/>
        <family val="2"/>
        <scheme val="minor"/>
      </rPr>
      <t>:</t>
    </r>
    <r>
      <rPr>
        <sz val="11"/>
        <color rgb="FF00000A"/>
        <rFont val="Calibri"/>
        <family val="2"/>
        <scheme val="minor"/>
      </rPr>
      <t xml:space="preserve"> MARCA DO FABRICANTE, LOGOTIPO, MODELO OU TIPO, ÍNDICE DE CARGA/CÓDIGO DE VELOCIDADE, DADOS REFERENTES A COMPOSIÇÃO, ESTRUTURA, CARGA, PRESSÃO MÁXIMA, DIMENSÃO 215/75, R 17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NACIONAL </t>
    </r>
  </si>
  <si>
    <r>
      <rPr>
        <b/>
        <sz val="11"/>
        <color theme="1"/>
        <rFont val="Calibri"/>
        <family val="2"/>
        <scheme val="minor"/>
      </rPr>
      <t>PNEU, RADIAL, GRAVADO NA LATERAL</t>
    </r>
    <r>
      <rPr>
        <sz val="11"/>
        <color theme="1"/>
        <rFont val="Calibri"/>
        <family val="2"/>
        <scheme val="minor"/>
      </rPr>
      <t>:</t>
    </r>
    <r>
      <rPr>
        <sz val="11"/>
        <color rgb="FF00000A"/>
        <rFont val="Calibri"/>
        <family val="2"/>
        <scheme val="minor"/>
      </rPr>
      <t xml:space="preserve"> MARCA DO FABRICANTE, LOGOTIPO, MODELO OU TIPO, ÍNDICE DE CARGA/CÓDIGO DE VELOCIDADE, DADOS REFERENTES A COMPOSIÇÃO, ESTRUTURA, CARGA, PRESSÃO MÁXIMA, DIMENSÃO 1000/20,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r>
      <rPr>
        <sz val="11"/>
        <color rgb="FF000000"/>
        <rFont val="Calibri"/>
        <family val="2"/>
        <scheme val="minor"/>
      </rPr>
      <t xml:space="preserve">. NACIONAL </t>
    </r>
  </si>
  <si>
    <r>
      <rPr>
        <b/>
        <sz val="11"/>
        <color theme="1"/>
        <rFont val="Calibri"/>
        <family val="2"/>
        <scheme val="minor"/>
      </rPr>
      <t>PNEU, RADIAL, TRACIONAL, GRAVADO NA LATERAL</t>
    </r>
    <r>
      <rPr>
        <sz val="11"/>
        <color theme="1"/>
        <rFont val="Calibri"/>
        <family val="2"/>
        <scheme val="minor"/>
      </rPr>
      <t>:</t>
    </r>
    <r>
      <rPr>
        <sz val="11"/>
        <color rgb="FF00000A"/>
        <rFont val="Calibri"/>
        <family val="2"/>
        <scheme val="minor"/>
      </rPr>
      <t xml:space="preserve"> MARCA DO FABRICANTE, LOGOTIPO, MODELO OU TIPO, ÍNDICE DE CARGA/CÓDIGO DE VELOCIDADE, DADOS REFERENTES A COMPOSIÇÃO, ESTRUTURA, CARGA, PRESSÃO MÁXIMA, DIMENSÃO 1000/20,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</si>
  <si>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DIRECIONAL, GRAVADO NA LATERAL:</t>
    </r>
    <r>
      <rPr>
        <b/>
        <sz val="11"/>
        <color rgb="FF00000A"/>
        <rFont val="Calibri"/>
        <family val="2"/>
        <scheme val="minor"/>
      </rPr>
      <t xml:space="preserve"> </t>
    </r>
    <r>
      <rPr>
        <sz val="11"/>
        <color rgb="FF00000A"/>
        <rFont val="Calibri"/>
        <family val="2"/>
        <scheme val="minor"/>
      </rPr>
      <t>MARCA DO FABRICANTE, LOGOTIPO, MODELO OU TIPO, ÍNDICE DE CARGA/CÓDIGO DE VELOCIDADE, DADOS REFERENTES A COMPOSIÇÃO, ESTRUTURA, CARGA, PRESSÃO MÁXIMA, DIMENSÃO 1000/20,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</si>
  <si>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235/75, RAIO 17,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</si>
  <si>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235/75,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 </t>
    </r>
  </si>
  <si>
    <r>
      <rPr>
        <b/>
        <sz val="11"/>
        <color theme="1"/>
        <rFont val="Calibri"/>
        <family val="2"/>
        <scheme val="minor"/>
      </rPr>
      <t xml:space="preserve"> </t>
    </r>
    <r>
      <rPr>
        <b/>
        <sz val="11"/>
        <color rgb="FF00000A"/>
        <rFont val="Calibri"/>
        <family val="2"/>
        <scheme val="minor"/>
      </rPr>
      <t xml:space="preserve">PNEU, RADIAL, GRAVADO NA LATERAL: </t>
    </r>
    <r>
      <rPr>
        <sz val="11"/>
        <color rgb="FF00000A"/>
        <rFont val="Calibri"/>
        <family val="2"/>
        <scheme val="minor"/>
      </rPr>
      <t>MARCA DO FABRICANTE, LOGOTIPO, MODELO OU TIPO, ÍNDICE DE CARGA/CÓDIGO DE VELOCIDADE, DADOS REFERENTES A COMPOSIÇÃO, ESTRUTURA, CARGA, PRESSÃO MÁXIMA, DIMENSÃO 110/100/18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</si>
  <si>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110/100/18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NACIONAL</t>
    </r>
  </si>
  <si>
    <r>
      <t xml:space="preserve"> </t>
    </r>
    <r>
      <rPr>
        <b/>
        <sz val="11"/>
        <color theme="1"/>
        <rFont val="Calibri"/>
        <family val="2"/>
        <scheme val="minor"/>
      </rPr>
      <t>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205/75 R16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 </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</si>
  <si>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205/70,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</si>
  <si>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GRAVADO NA LATERAL:</t>
    </r>
    <r>
      <rPr>
        <b/>
        <sz val="11"/>
        <rFont val="Calibri"/>
        <family val="2"/>
        <scheme val="minor"/>
      </rPr>
      <t xml:space="preserve"> </t>
    </r>
    <r>
      <rPr>
        <sz val="11"/>
        <rFont val="Calibri"/>
        <family val="2"/>
        <scheme val="minor"/>
      </rPr>
      <t xml:space="preserve">MARCA DO FABRICANTE, LOGOTIPO, MODELO OU TIPO, ÍNDICE DE CARGA/CÓDIGO DE VELOCIDADE, DADOS REFERENTES A COMPOSIÇÃO, ESTRUTURA, CARGA, PRESSÃO MÁXIMA, DIMENSÃO 8,25/15,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 </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</si>
  <si>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90/90, RAIO 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</si>
  <si>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 xml:space="preserve"> PNEU, RADIAL, GRAVADO NA LATERAL:</t>
    </r>
    <r>
      <rPr>
        <sz val="11"/>
        <color theme="1"/>
        <rFont val="Calibri"/>
        <family val="2"/>
        <scheme val="minor"/>
      </rPr>
      <t xml:space="preserve"> MARCA DO FABRICANTE, LOGOTIPO, MODELO OU TIPO, ÍNDICE DE CARGA/CÓDIGO DE VELOCIDADE, DADOS REFERENTES A COMPOSIÇÃO, ESTRUTURA, CARGA, PRESSÃO MÁXIMA, DIMENSÃO 12,5/80 RAIO 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</si>
  <si>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175/65, RAIO 14,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</si>
  <si>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175/70, RAIO 14,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</si>
  <si>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rPr>
        <b/>
        <sz val="11"/>
        <color theme="1"/>
        <rFont val="Calibri"/>
        <family val="2"/>
        <scheme val="minor"/>
      </rPr>
      <t xml:space="preserve"> </t>
    </r>
    <r>
      <rPr>
        <b/>
        <sz val="11"/>
        <color rgb="FF00000A"/>
        <rFont val="Calibri"/>
        <family val="2"/>
        <scheme val="minor"/>
      </rPr>
      <t xml:space="preserve">PNEU, RADIAL, GRAVADO NA LATERAL: </t>
    </r>
    <r>
      <rPr>
        <sz val="11"/>
        <color rgb="FF00000A"/>
        <rFont val="Calibri"/>
        <family val="2"/>
        <scheme val="minor"/>
      </rPr>
      <t>MARCA DO FABRICANTE, LOGOTIPO, MODELO OU TIPO, ÍNDICE DE CARGA/CÓDIGO DE VELOCIDADE, DADOS REFERENTES A COMPOSIÇÃO, ESTRUTURA, CARGA, PRESSÃO MÁXIMA, DIMENSÃO 175/70, RAIO 13,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NACIONAL</t>
    </r>
  </si>
  <si>
    <r>
      <t xml:space="preserve"> </t>
    </r>
    <r>
      <rPr>
        <b/>
        <sz val="11"/>
        <color rgb="FF00000A"/>
        <rFont val="Calibri"/>
        <family val="2"/>
        <scheme val="minor"/>
      </rPr>
      <t xml:space="preserve">PNEU, RADIAL, GRAVADO NA LATERAL: </t>
    </r>
    <r>
      <rPr>
        <sz val="11"/>
        <color rgb="FF00000A"/>
        <rFont val="Calibri"/>
        <family val="2"/>
        <scheme val="minor"/>
      </rPr>
      <t>MARCA DO FABRICANTE, LOGOTIPO, MODELO OU TIPO, ÍNDICE DE CARGA/CÓDIGO DE VELOCIDADE, DADOS REFERENTES A COMPOSIÇÃO, ESTRUTURA, CARGA, PRESSÃO MÁXIMA, DIMENSÃO 195/60,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</si>
  <si>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185/60,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r>
      <rPr>
        <sz val="11"/>
        <color rgb="FF000000"/>
        <rFont val="Calibri"/>
        <family val="2"/>
        <scheme val="minor"/>
      </rPr>
      <t xml:space="preserve">  NACIONAL</t>
    </r>
  </si>
  <si>
    <r>
      <rPr>
        <b/>
        <sz val="11"/>
        <color theme="1"/>
        <rFont val="Calibri"/>
        <family val="2"/>
        <scheme val="minor"/>
      </rPr>
      <t>CÂMARA DE AR  TRACIONA</t>
    </r>
    <r>
      <rPr>
        <sz val="11"/>
        <color theme="1"/>
        <rFont val="Calibri"/>
        <family val="2"/>
        <scheme val="minor"/>
      </rPr>
      <t>L 1000x20, 16 LONAS COM CERTIFICADO DE GARANTIA DO FABRICANTE.</t>
    </r>
  </si>
  <si>
    <r>
      <rPr>
        <b/>
        <sz val="11"/>
        <color theme="1"/>
        <rFont val="Calibri"/>
        <family val="2"/>
        <scheme val="minor"/>
      </rPr>
      <t>CÂMARA DE AR  DIRECIONAL</t>
    </r>
    <r>
      <rPr>
        <sz val="11"/>
        <color theme="1"/>
        <rFont val="Calibri"/>
        <family val="2"/>
        <scheme val="minor"/>
      </rPr>
      <t xml:space="preserve"> 1000x20, 16 LONAS COM CERTIFICADO DE GARANTIA DO FABRICANTE.</t>
    </r>
  </si>
  <si>
    <r>
      <t xml:space="preserve">CÂMARA DE AR  </t>
    </r>
    <r>
      <rPr>
        <sz val="11"/>
        <color theme="1"/>
        <rFont val="Calibri"/>
        <family val="2"/>
        <scheme val="minor"/>
      </rPr>
      <t>1300x24, 16 BORRACHUDO COM CERTIFICADO DE GARANTIA DO FABRICANTE.</t>
    </r>
  </si>
  <si>
    <r>
      <t xml:space="preserve">CÂMARA DE AR  </t>
    </r>
    <r>
      <rPr>
        <sz val="11"/>
        <color theme="1"/>
        <rFont val="Calibri"/>
        <family val="2"/>
        <scheme val="minor"/>
      </rPr>
      <t>1400x24, 12 LONAS  COM CERTIFICADO DE GARANTIA DO FABRICANTE.</t>
    </r>
  </si>
  <si>
    <r>
      <t xml:space="preserve">CÂMARA DE AR  </t>
    </r>
    <r>
      <rPr>
        <sz val="11"/>
        <color theme="1"/>
        <rFont val="Calibri"/>
        <family val="2"/>
        <scheme val="minor"/>
      </rPr>
      <t>,17,5/25 12 LONAS  COM CERTIFICADO DE GARANTIA DO FABRICANTE.</t>
    </r>
  </si>
  <si>
    <r>
      <t xml:space="preserve">CÂMARA DE AR, 275/80 R 22,5 </t>
    </r>
    <r>
      <rPr>
        <sz val="11"/>
        <color theme="1"/>
        <rFont val="Calibri"/>
        <family val="2"/>
        <scheme val="minor"/>
      </rPr>
      <t xml:space="preserve">  COM CERTIFICADO DE GARANTIA DO FABRICANTE.</t>
    </r>
  </si>
  <si>
    <r>
      <t>CÂMARA DE AR, 90/90 R 21</t>
    </r>
    <r>
      <rPr>
        <sz val="11"/>
        <color theme="1"/>
        <rFont val="Calibri"/>
        <family val="2"/>
        <scheme val="minor"/>
      </rPr>
      <t xml:space="preserve"> COM CERTIFICADO DE GARANTIA DO FABRICANTE.</t>
    </r>
  </si>
  <si>
    <r>
      <t xml:space="preserve">CÂMARA DE AR, 120/80 </t>
    </r>
    <r>
      <rPr>
        <sz val="11"/>
        <color theme="1"/>
        <rFont val="Calibri"/>
        <family val="2"/>
        <scheme val="minor"/>
      </rPr>
      <t xml:space="preserve"> R18 COM CERTIFICADO DE GARANTIA DO FABRICANTE.</t>
    </r>
  </si>
  <si>
    <r>
      <t>CÂMARA DE AR, 5.00-8</t>
    </r>
    <r>
      <rPr>
        <sz val="11"/>
        <color theme="1"/>
        <rFont val="Calibri"/>
        <family val="2"/>
        <scheme val="minor"/>
      </rPr>
      <t xml:space="preserve"> COM CERTIFICADO DE GARANTIA DO FABRICANTE.</t>
    </r>
  </si>
  <si>
    <r>
      <t>CÂMARA DE AR, 750/16</t>
    </r>
    <r>
      <rPr>
        <sz val="11"/>
        <color theme="1"/>
        <rFont val="Calibri"/>
        <family val="2"/>
        <scheme val="minor"/>
      </rPr>
      <t xml:space="preserve"> COM CERTIFICADO DE GARANTIA DO FABRICANTE.</t>
    </r>
  </si>
  <si>
    <r>
      <rPr>
        <b/>
        <sz val="11"/>
        <color theme="1"/>
        <rFont val="Calibri"/>
        <family val="2"/>
        <scheme val="minor"/>
      </rPr>
      <t xml:space="preserve"> </t>
    </r>
    <r>
      <rPr>
        <b/>
        <sz val="11"/>
        <color rgb="FF00000A"/>
        <rFont val="Calibri"/>
        <family val="2"/>
        <scheme val="minor"/>
      </rPr>
      <t xml:space="preserve">PNEU, RADIAL, GRAVADO NA LATERAL: </t>
    </r>
    <r>
      <rPr>
        <sz val="11"/>
        <color rgb="FF00000A"/>
        <rFont val="Calibri"/>
        <family val="2"/>
        <scheme val="minor"/>
      </rPr>
      <t>MARCA DO FABRICANTE, LOGOTIPO, MODELO OU TIPO, ÍNDICE DE CARGA/CÓDIGO DE VELOCIDADE, DADOS REFERENTES A COMPOSIÇÃO, ESTRUTURA, CARGA, PRESSÃO MÁXIMA, DIMENSÃO 195/70,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</si>
  <si>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t xml:space="preserve"> </t>
    </r>
    <r>
      <rPr>
        <b/>
        <sz val="11"/>
        <color rgb="FF00000A"/>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205/75,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 AVULSO 1.0 UNIDADE.</t>
    </r>
  </si>
  <si>
    <r>
      <rPr>
        <b/>
        <sz val="11"/>
        <color theme="1"/>
        <rFont val="Calibri"/>
        <family val="2"/>
        <scheme val="minor"/>
      </rPr>
      <t>PNEU, RADIAL, GRAVADO NA LATERAL:</t>
    </r>
    <r>
      <rPr>
        <b/>
        <sz val="11"/>
        <color rgb="FF00000A"/>
        <rFont val="Calibri"/>
        <family val="2"/>
        <scheme val="minor"/>
      </rPr>
      <t xml:space="preserve"> </t>
    </r>
    <r>
      <rPr>
        <sz val="11"/>
        <color rgb="FF00000A"/>
        <rFont val="Calibri"/>
        <family val="2"/>
        <scheme val="minor"/>
      </rPr>
      <t>MARCA DO FABRICANTE, LOGOTIPO, MODELO OU TIPO, ÍNDICE DE CARGA/CÓDIGO DE VELOCIDADE, DADOS REFERENTES A COMPOSIÇÃO, ESTRUTURA, CARGA, PRESSÃO MÁXIMA, DIMENSÃO 185/65, RAIO 14,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r>
      <rPr>
        <sz val="11"/>
        <color rgb="FF000000"/>
        <rFont val="Calibri"/>
        <family val="2"/>
        <scheme val="minor"/>
      </rPr>
      <t xml:space="preserve">  </t>
    </r>
  </si>
  <si>
    <r>
      <rPr>
        <b/>
        <sz val="11"/>
        <color theme="1"/>
        <rFont val="Calibri"/>
        <family val="2"/>
        <scheme val="minor"/>
      </rPr>
      <t>PNEU, RADIAL, GRAVADO NA LATERAL:</t>
    </r>
    <r>
      <rPr>
        <b/>
        <sz val="11"/>
        <color rgb="FF00000A"/>
        <rFont val="Calibri"/>
        <family val="2"/>
        <scheme val="minor"/>
      </rPr>
      <t xml:space="preserve"> </t>
    </r>
    <r>
      <rPr>
        <sz val="11"/>
        <color rgb="FF00000A"/>
        <rFont val="Calibri"/>
        <family val="2"/>
        <scheme val="minor"/>
      </rPr>
      <t>MARCA DO FABRICANTE, LOGOTIPO, MODELO OU TIPO, ÍNDICE DE CARGA/CÓDIGO DE VELOCIDADE, DADOS REFERENTES A COMPOSIÇÃO, ESTRUTURA, CARGA, PRESSÃO MÁXIMA, DIMENSÃO 215/80, RAIO 16,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</si>
  <si>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 </t>
    </r>
    <r>
      <rPr>
        <b/>
        <sz val="11"/>
        <color rgb="FF00000A"/>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225/70, RAIO 15,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</si>
  <si>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 </t>
    </r>
    <r>
      <rPr>
        <b/>
        <sz val="11"/>
        <color rgb="FF00000A"/>
        <rFont val="Calibri"/>
        <family val="2"/>
        <scheme val="minor"/>
      </rPr>
      <t>PNEU, RADIAL, GRAVADO NA LATERAL:</t>
    </r>
    <r>
      <rPr>
        <sz val="11"/>
        <color rgb="FF00000A"/>
        <rFont val="Calibri"/>
        <family val="2"/>
        <scheme val="minor"/>
      </rPr>
      <t xml:space="preserve"> MARCA DO FABRICANTE, LOGOTIPO, MODELO OU TIPO, ÍNDICE DE CARGA/CÓDIGO DE VELOCIDADE, DADOS REFERENTES A COMPOSIÇÃO, ESTRUTURA, CARGA, PRESSÃO MÁXIMA, DIMENSÃO 225/75, RAIO 16,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</si>
  <si>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 </t>
    </r>
    <r>
      <rPr>
        <b/>
        <sz val="11"/>
        <color rgb="FF00000A"/>
        <rFont val="Calibri"/>
        <family val="2"/>
        <scheme val="minor"/>
      </rPr>
      <t xml:space="preserve">PNEU, RADIAL, GRAVADO NA LATERAL: </t>
    </r>
    <r>
      <rPr>
        <sz val="11"/>
        <color rgb="FF00000A"/>
        <rFont val="Calibri"/>
        <family val="2"/>
        <scheme val="minor"/>
      </rPr>
      <t>MARCA DO FABRICANTE, LOGOTIPO, MODELO OU TIPO, ÍNDICE DE CARGA/CÓDIGO DE VELOCIDADE, DADOS REFERENTES A COMPOSIÇÃO, ESTRUTURA, CARGA, PRESSÃO MÁXIMA, DIMENSÃO 245/70, RAIO 16,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</si>
  <si>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PNEU, RADIAL,  TRACIONAL GRAVADO NA LATERAL:</t>
    </r>
    <r>
      <rPr>
        <b/>
        <sz val="11"/>
        <color rgb="FF00000A"/>
        <rFont val="Calibri"/>
        <family val="2"/>
        <scheme val="minor"/>
      </rPr>
      <t xml:space="preserve"> </t>
    </r>
    <r>
      <rPr>
        <sz val="11"/>
        <color rgb="FF00000A"/>
        <rFont val="Calibri"/>
        <family val="2"/>
        <scheme val="minor"/>
      </rPr>
      <t>MARCA DO FABRICANTE, LOGOTIPO, MODELO OU TIPO, ÍNDICE DE CARGA/CÓDIGO DE VELOCIDADE, DADOS REFERENTES A COMPOSIÇÃO, ESTRUTURA, CARGA, PRESSÃO MÁXIMA, DIMENSÃO 295/80, RAIO 22,5,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</si>
  <si>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PNEU, RADIAL, DIRECIONAL GRAVADO NA LATERAL</t>
    </r>
    <r>
      <rPr>
        <sz val="11"/>
        <color theme="1"/>
        <rFont val="Calibri"/>
        <family val="2"/>
        <scheme val="minor"/>
      </rPr>
      <t>:</t>
    </r>
    <r>
      <rPr>
        <sz val="11"/>
        <color rgb="FF00000A"/>
        <rFont val="Calibri"/>
        <family val="2"/>
        <scheme val="minor"/>
      </rPr>
      <t xml:space="preserve"> MARCA DO FABRICANTE, LOGOTIPO, MODELO OU TIPO, ÍNDICE DE CARGA/CÓDIGO DE VELOCIDADE, DADOS REFERENTES A COMPOSIÇÃO, ESTRUTURA, CARGA, PRESSÃO MÁXIMA, DIMENSÃO 295/80, RAIO 22,5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</si>
  <si>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PNEU, RADIAL, GRAVADO NA LATERAL: </t>
    </r>
    <r>
      <rPr>
        <sz val="11"/>
        <rFont val="Calibri"/>
        <family val="2"/>
        <scheme val="minor"/>
      </rPr>
      <t>MARCA DO FABRICANTE, LOGOTIPO, MODELO OU TIPO, ÍNDICE DE CARGA/CÓDIGO DE VELOCIDADE, DADOS REFERENTES A COMPOSIÇÃO, ESTRUTURA, CARGA, PRESSÃO MÁXIMA, DIMENSÃO 120/80, RAIO 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</si>
  <si>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PNEU, RADIAL, GRAVADO NA LATERAL: </t>
    </r>
    <r>
      <rPr>
        <sz val="11"/>
        <rFont val="Calibri"/>
        <family val="2"/>
        <scheme val="minor"/>
      </rPr>
      <t>MARCA DO FABRICANTE, LOGOTIPO, MODELO OU TIPO, ÍNDICE DE CARGA/CÓDIGO DE VELOCIDADE, DADOS REFERENTES A COMPOSIÇÃO, ESTRUTURA, CARGA, PRESSÃO MÁXIMA, DIMENSÃO 1300/24,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</si>
  <si>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 PNEU, RADIAL, GRAVADO NA LATERAL: </t>
    </r>
    <r>
      <rPr>
        <sz val="11"/>
        <rFont val="Calibri"/>
        <family val="2"/>
        <scheme val="minor"/>
      </rPr>
      <t>MARCA DO FABRICANTE, LOGOTIPO, MODELO OU TIPO, ÍNDICE DE CARGA/CÓDIGO DE VELOCIDADE, DADOS REFERENTES A COMPOSIÇÃO, ESTRUTURA, CARGA, PRESSÃO MÁXIMA, DIMENSÃO 1400/24,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</si>
  <si>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 PNEU, RADIAL, GRAVADO NA LATERAL</t>
    </r>
    <r>
      <rPr>
        <sz val="11"/>
        <color theme="1"/>
        <rFont val="Calibri"/>
        <family val="2"/>
        <scheme val="minor"/>
      </rPr>
      <t>: MARCA DO FABRICANTE, LOGOTIPO, MODELO OU TIPO, ÍNDICE DE CARGA/CÓDIGO DE VELOCIDADE, DADOS REFERENTES A COMPOSIÇÃO, ESTRUTURA, CARGA, PRESSÃO MÁXIMA, DIMENSÃO 17,5/80, RAIO 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</si>
  <si>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t xml:space="preserve"> </t>
    </r>
    <r>
      <rPr>
        <b/>
        <sz val="11"/>
        <color theme="1"/>
        <rFont val="Calibri"/>
        <family val="2"/>
        <scheme val="minor"/>
      </rPr>
      <t xml:space="preserve">PNEU, RADIAL, GRAVADO NA LATERAL: </t>
    </r>
    <r>
      <rPr>
        <sz val="11"/>
        <color theme="1"/>
        <rFont val="Calibri"/>
        <family val="2"/>
        <scheme val="minor"/>
      </rPr>
      <t>MARCA DO FABRICANTE, LOGOTIPO, MODELO OU TIPO, ÍNDICE DE CARGA/CÓDIGO DE VELOCIDADE, DADOS REFERENTES A COMPOSIÇÃO, ESTRUTURA, CARGA, PRESSÃO MÁXIMA, DIMENSÃO 12,5/80 RAIO 18,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t>
    </r>
  </si>
  <si>
    <r>
      <rPr>
        <b/>
        <sz val="11"/>
        <color theme="1"/>
        <rFont val="Calibri"/>
        <family val="2"/>
        <scheme val="minor"/>
      </rPr>
      <t xml:space="preserve">BATERIA AUTOMOTIVA 12 VOLTS, NO MÍNIMO </t>
    </r>
    <r>
      <rPr>
        <b/>
        <sz val="11"/>
        <color rgb="FF000000"/>
        <rFont val="Calibri"/>
        <family val="2"/>
        <scheme val="minor"/>
      </rPr>
      <t xml:space="preserve">75 </t>
    </r>
    <r>
      <rPr>
        <b/>
        <sz val="11"/>
        <color rgb="FF00000A"/>
        <rFont val="Calibri"/>
        <family val="2"/>
        <scheme val="minor"/>
      </rPr>
      <t xml:space="preserve"> AMPERES,</t>
    </r>
    <r>
      <rPr>
        <sz val="11"/>
        <color rgb="FF00000A"/>
        <rFont val="Calibri"/>
        <family val="2"/>
        <scheme val="minor"/>
      </rPr>
      <t xml:space="preserve">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</si>
  <si>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 xml:space="preserve">BATERIA AUTOMOTIVA  </t>
    </r>
    <r>
      <rPr>
        <b/>
        <sz val="11"/>
        <color rgb="FF000000"/>
        <rFont val="Calibri"/>
        <family val="2"/>
        <scheme val="minor"/>
      </rPr>
      <t xml:space="preserve"> 12 VOLTS, NO MÍNIMO 60 </t>
    </r>
    <r>
      <rPr>
        <b/>
        <sz val="11"/>
        <color rgb="FF00000A"/>
        <rFont val="Calibri"/>
        <family val="2"/>
        <scheme val="minor"/>
      </rPr>
      <t xml:space="preserve"> AMPERES</t>
    </r>
    <r>
      <rPr>
        <sz val="11"/>
        <color rgb="FF00000A"/>
        <rFont val="Calibri"/>
        <family val="2"/>
        <scheme val="minor"/>
      </rPr>
      <t>,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</si>
  <si>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t xml:space="preserve"> </t>
    </r>
    <r>
      <rPr>
        <b/>
        <sz val="11"/>
        <color rgb="FF00000A"/>
        <rFont val="Calibri"/>
        <family val="2"/>
        <scheme val="minor"/>
      </rPr>
      <t xml:space="preserve">BATERIA AUTOMOTIVA 12 VOLTS, NO MÍNIMO </t>
    </r>
    <r>
      <rPr>
        <b/>
        <sz val="11"/>
        <color rgb="FF000000"/>
        <rFont val="Calibri"/>
        <family val="2"/>
        <scheme val="minor"/>
      </rPr>
      <t xml:space="preserve">06 </t>
    </r>
    <r>
      <rPr>
        <b/>
        <sz val="11"/>
        <color rgb="FF00000A"/>
        <rFont val="Calibri"/>
        <family val="2"/>
        <scheme val="minor"/>
      </rPr>
      <t>AMPERES</t>
    </r>
    <r>
      <rPr>
        <sz val="11"/>
        <color rgb="FF00000A"/>
        <rFont val="Calibri"/>
        <family val="2"/>
        <scheme val="minor"/>
      </rPr>
      <t>,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</si>
  <si>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rgb="FF00000A"/>
        <rFont val="Calibri"/>
        <family val="2"/>
        <scheme val="minor"/>
      </rPr>
      <t xml:space="preserve"> BATERIA AUTOMOTIVA 12 VOLTS, NO MÍNIMO </t>
    </r>
    <r>
      <rPr>
        <b/>
        <sz val="11"/>
        <color rgb="FF000000"/>
        <rFont val="Calibri"/>
        <family val="2"/>
        <scheme val="minor"/>
      </rPr>
      <t xml:space="preserve">150 </t>
    </r>
    <r>
      <rPr>
        <b/>
        <sz val="11"/>
        <color rgb="FF00000A"/>
        <rFont val="Calibri"/>
        <family val="2"/>
        <scheme val="minor"/>
      </rPr>
      <t xml:space="preserve"> AMPERES</t>
    </r>
    <r>
      <rPr>
        <sz val="11"/>
        <color rgb="FF00000A"/>
        <rFont val="Calibri"/>
        <family val="2"/>
        <scheme val="minor"/>
      </rPr>
      <t>,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</si>
  <si>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BATERIA AUTOMOTIVA DE    12 VOLTS, NO MÍNIMO 5 AMPERES</t>
    </r>
    <r>
      <rPr>
        <sz val="11"/>
        <color theme="1"/>
        <rFont val="Calibri"/>
        <family val="2"/>
        <scheme val="minor"/>
      </rPr>
      <t>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</si>
  <si>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BATERIA AUTOMOTIVA DE 12 VOLTS, NO MÍNIMO 90 AMPERES</t>
    </r>
    <r>
      <rPr>
        <sz val="11"/>
        <color theme="1"/>
        <rFont val="Calibri"/>
        <family val="2"/>
        <scheme val="minor"/>
      </rPr>
      <t>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</si>
  <si>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BATERIA AUTOMOTIVA 12 VOLTS, NO MÍNIMO 10   AMPERES,</t>
    </r>
    <r>
      <rPr>
        <sz val="11"/>
        <color theme="1"/>
        <rFont val="Calibri"/>
        <family val="2"/>
        <scheme val="minor"/>
      </rPr>
      <t xml:space="preserve">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 </t>
    </r>
  </si>
  <si>
    <r>
      <rPr>
        <b/>
        <sz val="11"/>
        <color theme="1"/>
        <rFont val="Calibri"/>
        <family val="2"/>
        <scheme val="minor"/>
      </rPr>
      <t>BATERIA AUTOMOTIVA   12 VOLTS, NO MÍNIMO 95 AMPERES</t>
    </r>
    <r>
      <rPr>
        <sz val="11"/>
        <color theme="1"/>
        <rFont val="Calibri"/>
        <family val="2"/>
        <scheme val="minor"/>
      </rPr>
      <t>,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</si>
  <si>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 xml:space="preserve">BATERIA AUTOMOTIVA 12 V 5 AH </t>
    </r>
    <r>
      <rPr>
        <sz val="11"/>
        <color theme="1"/>
        <rFont val="Calibri"/>
        <family val="2"/>
        <scheme val="minor"/>
      </rPr>
      <t>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</si>
  <si>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 xml:space="preserve">BATERIA AUTOMOTIVA 60 (AH) 5 </t>
    </r>
    <r>
      <rPr>
        <sz val="11"/>
        <color theme="1"/>
        <rFont val="Calibri"/>
        <family val="2"/>
        <scheme val="minor"/>
      </rPr>
      <t>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</si>
  <si>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 xml:space="preserve">BATERIA AUTOMOTIVA12 VOLTS, NO MÍNIMO 4 AMPERES </t>
    </r>
    <r>
      <rPr>
        <sz val="11"/>
        <color theme="1"/>
        <rFont val="Calibri"/>
        <family val="2"/>
        <scheme val="minor"/>
      </rPr>
      <t>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</si>
  <si>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BATERIA AUTOMOTIVA 50 AMPERES</t>
    </r>
    <r>
      <rPr>
        <sz val="11"/>
        <color theme="1"/>
        <rFont val="Calibri"/>
        <family val="2"/>
        <scheme val="minor"/>
      </rPr>
      <t xml:space="preserve"> 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</si>
  <si>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r>
      <rPr>
        <b/>
        <sz val="11"/>
        <color theme="1"/>
        <rFont val="Calibri"/>
        <family val="2"/>
        <scheme val="minor"/>
      </rPr>
      <t>PNEU, RADIAL, DIANTEIRO REFEÊNCIA DO PNEU</t>
    </r>
    <r>
      <rPr>
        <sz val="11"/>
        <color theme="1"/>
        <rFont val="Calibri"/>
        <family val="2"/>
        <scheme val="minor"/>
      </rPr>
      <t>, GRAVADO NA LATERAL DIMENSÃO 90X90   RAIO 18 MARCA DO FABRICANTE, LOGOTIPO, MODELO OU TIPO, INDICE DE CARGA/CODIGO DE VELOCIDADE, DADOS REFERENTES A COMPOSICAO, ESTRUTURA, CARGA, PRESSAO MAXIMA, NAO RECAUCHUTADO, NAO REMOLDADO, NORMA DO FABRICANTE, ABNT, CONSTAR SIMBOLO DO SISTEMA BRASILEIRO DE CERTIFICACAO DO INMETRO E Nº DE IDENT. DO FABRICANTE EM PELO MENOS UM DOS FLANCOS DO PNEU (PORTARIA INMETRO Nº35 DE 05/03/2001),AVULSO 1.0 UNIDADE.   COM PADRÃO DE QUALIDADE PIRELLI, GOODYEAR, FIRESTONE, MICHELIN OU DE QUALIDADE SIMILAR.</t>
    </r>
  </si>
  <si>
    <r>
      <rPr>
        <b/>
        <sz val="11"/>
        <color theme="1"/>
        <rFont val="Calibri"/>
        <family val="2"/>
        <scheme val="minor"/>
      </rPr>
      <t>PNEU, RADIAL,DIANTEIRO REFERENCIA DO PNEU,</t>
    </r>
    <r>
      <rPr>
        <sz val="11"/>
        <color theme="1"/>
        <rFont val="Calibri"/>
        <family val="2"/>
        <scheme val="minor"/>
      </rPr>
      <t xml:space="preserve"> GRAVADO NA LATERAL: MARCA DO FABRICANTE, LOGOTIPO, MODELO OU TIPO, INDICE DE CARGA/CODIGO DE VELOCIDADE, DADOS REFERENTES A COMPOSICAO, ESTRUTURA, CARGA, PRESSAO MAXIMA, DIMENSAO 80X100, RAIO 18, NAO RECAUCHUTADO, NAO REMOLDADO, NORMA DO FABRICANTE, ABNT, CONSTAR SIMBOLO DO SISTEMA BRASILEIRO DE CERTIFICACAO DO INMETRO E Nº DE IDENT. DO FABRICANTE EM PELO MENOS UM DOS FLANCOS DO PNEU (PORTARIA INMETRO Nº35 DE 05/03/2001),AVULSO 1.0 UNIDADE.COM PADRÃO DE QUALIDADE PIRELLI, GOODYEAR, FIRESTONE, MICHELIN OU DE QUALIDADE SIMILAR.</t>
    </r>
  </si>
  <si>
    <r>
      <rPr>
        <b/>
        <sz val="11"/>
        <color theme="1"/>
        <rFont val="Calibri"/>
        <family val="2"/>
        <scheme val="minor"/>
      </rPr>
      <t>PNEU,   RADIAL, DIANTEIRO REFERENCIA DO PNEU</t>
    </r>
    <r>
      <rPr>
        <sz val="11"/>
        <color theme="1"/>
        <rFont val="Calibri"/>
        <family val="2"/>
        <scheme val="minor"/>
      </rPr>
      <t xml:space="preserve"> , GRAVADO NA LATERAL: MARCA DO FABRICANTE, LOGOTIPO, MODELO OU TIPO, INDICE DE CARGA/CODIGO DE VELOCIDADE, DADOS REFERENTES A COMPOSICAO, ESTRUTURA, CARGA, PRESSAO MAXIMA, DIMENSAO 90X90, RAIO 19, NAO RECAUCHUTADO, NAO REMOLDADO, NORMA DO FABRICANTE,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</si>
  <si>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 xml:space="preserve">PNEU, RADIAL, DIANTEIRO REFERENCIA DO PNEU, </t>
    </r>
    <r>
      <rPr>
        <sz val="11"/>
        <color theme="1"/>
        <rFont val="Calibri"/>
        <family val="2"/>
        <scheme val="minor"/>
      </rPr>
      <t>GRAVADO NA LATERAL: MARCA DO FABRICANTE, LOGOTIPO, MODELO OU TIPO, INDICE DE CARGA/CODIGO DE VELOCIDADE, DADOS REFERENTES A COMPOSICAO, ESTRUTURA, CARGA, PRESSAO MAXIMA, DIMENSAO 90X90 , RAIO 21, NAO RECAUCHUTADO, NAO REMOLDADO, NORMA DO FABRICANTE, 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</si>
  <si>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 xml:space="preserve">PNEU, RADIAL, DIANTEIRO REFERENCIA DO PNEU, </t>
    </r>
    <r>
      <rPr>
        <sz val="11"/>
        <color theme="1"/>
        <rFont val="Calibri"/>
        <family val="2"/>
        <scheme val="minor"/>
      </rPr>
      <t>GRAVADO NA LATERAL: MARCA DO FABRICANTE, LOGOTIPO, MODELO OU TIPO, INDICE DE CARGA/CODIGO DE VELOCIDADE, DADOS REFERENTES A COMPOSICAO, ESTRUTURA, CARGA, PRESSAO MAXIMA, DIMENSAO 120/80 , RAIO 18, NAO RECAUCHUTADO, NAO REMOLDADO, NORMA DO FABRICANTE, 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</si>
  <si>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 xml:space="preserve">PNEU, RADIAL, DIANTEIRO REFERENCIA DO PNEU, </t>
    </r>
    <r>
      <rPr>
        <sz val="11"/>
        <color theme="1"/>
        <rFont val="Calibri"/>
        <family val="2"/>
        <scheme val="minor"/>
      </rPr>
      <t>GRAVADO NA LATERAL: MARCA DO FABRICANTE, LOGOTIPO, MODELO OU TIPO, INDICE DE CARGA/CODIGO DE VELOCIDADE, DADOS REFERENTES A COMPOSICAO, ESTRUTURA, CARGA, PRESSAO MAXIMA, DIMENSAO 90/100 , RAIO 18, NAO RECAUCHUTADO, NAO REMOLDADO, NORMA DO FABRICANTE, 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</si>
  <si>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PNEU, RADIAL, TRASEIRO, REFERENCIA DO PNEU</t>
    </r>
    <r>
      <rPr>
        <sz val="11"/>
        <color theme="1"/>
        <rFont val="Calibri"/>
        <family val="2"/>
        <scheme val="minor"/>
      </rPr>
      <t>, GRAVADO NA LATERAL: MARCA DO FABRICANTE, LOGOTIPO, MODELO OU TIPO, INDICE DE CARGA/ CODIGO DE VELOCIDADE, DADOS REFERENTES A COMPOSICAO, ESTRUTURA, CARGA, PRESSAO MAXIMA, DIMENSÃO 90/100 R 18 NAO RECAUCHUTADO, NAO REMOLDADO, NORMA DO FABRICANTE, E, ABNT, CONSTAR SIMBOLO DO SISTEMA BRASILEIRO DE CERTIFICACAO DO INMETRO E Nº DE IDENT. DO FABRICANTE EM PELO MENOS UM DOS FLANCOS DO PNEU (PORTARIA INMETRO Nº35 DE 05/03/2001), AVULSO 1.0 UNIDADE. COM PADRÃO DE QUALIDADE PIRELLI, GOODYEAR, FIRESTONE, MICHELIN OU DE QUALIDADE SIMILAR.</t>
    </r>
  </si>
  <si>
    <r>
      <rPr>
        <b/>
        <sz val="11"/>
        <color theme="1"/>
        <rFont val="Calibri"/>
        <family val="2"/>
        <scheme val="minor"/>
      </rPr>
      <t>PNEU, RADIAL,TRASEIRO  REFERENCIA DO PNEU,</t>
    </r>
    <r>
      <rPr>
        <sz val="11"/>
        <color theme="1"/>
        <rFont val="Calibri"/>
        <family val="2"/>
        <scheme val="minor"/>
      </rPr>
      <t xml:space="preserve"> GRAVADO NA LATERAL: MARCA DO FABRICANTE, LOGOTIPO, MODELO OU TIPO, INDICE DE CARGA/CODIGO DE VELOCIDADE, DADOS REFERENTES A COMPOSICAO, ESTRUTURA, CARGA, PRESSAO MAXIMA, DIMENSÕES 120/80, ARO 18 , NAO RECAUCHUTADO, NAO REMOLDADO, NORMA DO FABRICANTE,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</si>
  <si>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PNEU, RADIAL,TRASEIRO  REFERENCIA DO PNEU,</t>
    </r>
    <r>
      <rPr>
        <sz val="11"/>
        <color theme="1"/>
        <rFont val="Calibri"/>
        <family val="2"/>
        <scheme val="minor"/>
      </rPr>
      <t xml:space="preserve"> GRAVADO NA LATERAL: MARCA DO FABRICANTE, LOGOTIPO, MODELO OU TIPO, INDICE DE CARGA/CODIGO DE VELOCIDADE, DADOS REFERENTES A COMPOSICAO, ESTRUTURA, CARGA, PRESSAO MAXIMA, DIMENSÕES  90/90, ARO 18 , NAO RECAUCHUTADO, NAO REMOLDADO, NORMA DO FABRICANTE,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</si>
  <si>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PNEU, RADIAL,TRASEIRO  REFERENCIA DO PNEU,</t>
    </r>
    <r>
      <rPr>
        <sz val="11"/>
        <color theme="1"/>
        <rFont val="Calibri"/>
        <family val="2"/>
        <scheme val="minor"/>
      </rPr>
      <t xml:space="preserve"> GRAVADO NA LATERAL: MARCA DO FABRICANTE, LOGOTIPO, MODELO OU TIPO, INDICE DE CARGA/CODIGO DE VELOCIDADE, DADOS REFERENTES A COMPOSICAO, ESTRUTURA, CARGA, PRESSAO MAXIMA, DIMENSÕES  110/80, ARO 18 , NAO RECAUCHUTADO, NAO REMOLDADO, NORMA DO FABRICANTE,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</si>
  <si>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r>
      <rPr>
        <b/>
        <sz val="11"/>
        <color theme="1"/>
        <rFont val="Calibri"/>
        <family val="2"/>
        <scheme val="minor"/>
      </rPr>
      <t>PNEU, RADIAL,TRASEIRO  REFERENCIA DO PNEU</t>
    </r>
    <r>
      <rPr>
        <sz val="11"/>
        <color theme="1"/>
        <rFont val="Calibri"/>
        <family val="2"/>
        <scheme val="minor"/>
      </rPr>
      <t>, GRAVADO NA LATERAL: MARCA DO FABRICANTE, LOGOTIPO, MODELO OU TIPO, INDICE DE CARGA/CODIGO DE VELOCIDADE, DADOS REFERENTES A COMPOSICAO, ESTRUTURA, CARGA, PRESSAO MAXIMA, DIMENSÕES  110/90, ARO 17 , NAO RECAUCHUTADO, NAO REMOLDADO, NORMA DO FABRICANTE, ABNT, CONSTAR SIMBOLO DO SISTEMA BRASILEIRO DE CERTIFICACAO DO INMETRO E Nº DE IDENT. DO FABRICANTE EM PELO MENOS UM DOS FLANCOS DO PNEU (PORTARIA INMETRO Nº35 DE 05/03/2001),  AVULSO 1.0 UNIDADE.COM PADRÃO DE QUALIDADE PIRELLI, GOODYEAR, FIRESTONE, MICHELIN OU DE QUALIDADE SIMILAR.</t>
    </r>
  </si>
  <si>
    <t xml:space="preserve">   PROTETOR DE CAMARA PARA PNEU  1000/20 UNIDADE 1.0 UNIDADE PAPALEGUAS</t>
  </si>
  <si>
    <t xml:space="preserve">PROTETOR DE CAMARA , PARA  PNEU 1000/20 UNIDADE 1.0  PAPALEGUAS 16 LONAS </t>
  </si>
  <si>
    <t xml:space="preserve">PROTETOR DE CAMARA PARA  PNEU  – 1300/24 12 LONAS  UNIDADE 1.0 </t>
  </si>
  <si>
    <t xml:space="preserve">PROTETOR  DE  CAMARA  PARA PNEU – 1300/24 BORRACHUDO UNIDADE 1.0 </t>
  </si>
  <si>
    <r>
      <rPr>
        <b/>
        <sz val="11"/>
        <color theme="1"/>
        <rFont val="Calibri"/>
        <family val="2"/>
        <scheme val="minor"/>
      </rPr>
      <t>PNEU, RADIAL, GRAVADO NA LATERAL:</t>
    </r>
    <r>
      <rPr>
        <b/>
        <sz val="11"/>
        <rFont val="Calibri"/>
        <family val="2"/>
        <scheme val="minor"/>
      </rPr>
      <t xml:space="preserve"> </t>
    </r>
    <r>
      <rPr>
        <sz val="11"/>
        <rFont val="Calibri"/>
        <family val="2"/>
        <scheme val="minor"/>
      </rPr>
      <t>MARCA DO FABRICANTE, LOGOTIPO, MODELO OU TIPO, ÍNDICE DE CARGA/CÓDIGO DE VELOCIDADE, DADOS REFERENTES A COMPOSIÇÃO, ESTRUTURA, CARGA, PRESSÃO MÁXIMA, DIMENSÃO 750/16,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AVULSO 1.0 UNIDADE. NACIOANL.</t>
    </r>
  </si>
  <si>
    <r>
      <rPr>
        <b/>
        <sz val="11"/>
        <rFont val="Calibri"/>
        <family val="2"/>
        <scheme val="minor"/>
      </rPr>
      <t xml:space="preserve">BATERIA AUTOMOTIVA     12 VOLTS, NO MÍNIMO 100 AMPERES </t>
    </r>
    <r>
      <rPr>
        <sz val="11"/>
        <rFont val="Calibri"/>
        <family val="2"/>
        <scheme val="minor"/>
      </rPr>
      <t>COM LIGA DE PRATA/CHUMBO, PLACAS DE GRANDE ESPESSURA E ALTA DENSIDADE, SEPARADORES COM ALTA RESISTÊNCIA MECÂNICA, ALTA POROSIDADE, ALTA ABSORÇÃO E BAIXA RESISTÊNCIA ELÉTRICA, POLOS TERMINAIS CÔNICOS E COM O POLO POSITIVO DO LADO DIREITO E/OU ESQUERDO DA BATERIA, CAIXA E TAMPA DE POLIPROPILENO COPOLÍMERO DE ALTO IMPACTO, SUPRESSOR DE CHAMA LOCALIZADO, DISPOSITIVO INDICADOR DE CARGA ELÉTRICA, BAIXA GASEIFICAÇÃO E RESISTÊNCIA A ALTAS TEMPERATURAS, GARANTIA MÍNIMA DO FORNECEDOR DE 12 MESES A PARTIR DA DATA DE ENTREGA.</t>
    </r>
  </si>
  <si>
    <t>PROTETOR DE CAMARA, PARA PNEU  – 275/80R 22,5 UNIDADE 1.0.</t>
  </si>
  <si>
    <t>PROTETOR DE CAMARA, PARA PNEU – 750/16  UNIDADE 1.0 .</t>
  </si>
  <si>
    <t>CÂMARA DE AR  1300x24, 12 LONAS COM CERTIFICADO DE GARANTIA DO FABRICANTE.</t>
  </si>
  <si>
    <r>
      <rPr>
        <b/>
        <sz val="11"/>
        <rFont val="Calibri"/>
        <family val="2"/>
        <scheme val="minor"/>
      </rPr>
      <t>PNEU, RADIAL, GRAVADO NA LATERAL</t>
    </r>
    <r>
      <rPr>
        <sz val="11"/>
        <rFont val="Calibri"/>
        <family val="2"/>
        <scheme val="minor"/>
      </rPr>
      <t xml:space="preserve">: MARCA DO FABRICANTE, LOGOTIPO, MODELO OU TIPO, ÍNDICE DE CARGA/CÓDIGO DE VELOCIDADE, DADOS REFERENTES A COMPOSIÇÃO, ESTRUTURA, CARGA, PRESSÃO MÁXIMA, DIMENSÃO 215/75 RAIO 17,5, SEM CÂMARA, COM CERTIFICAÇÃO ISO 9001, BORRACHA DE ALTA RESISTÊNCIA EM CONFORMIDADE COM A LEGISLAÇÃO EM VIGOR, PRODUTO NOVO E DE PRIMEIRO USO, SEM QUALQUER PROCESSO DE RECAUCHUTAGEM/ REMOLDAGEM/RECAPAGEM, ATENDENDO AS NORMAS DA ABNT NBR 5531, SELO DE APROVAÇÃO DO INMETRO APOSTO DURANTE A VULCANIZAÇÃO DO PNEU, COM PADRÃO DE QUALIDADE PIRELLI, GOODYEAR, FIRESTONE, MICHELIN OU DE QUALIDADE SIMILAR. NACIONAL </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</si>
</sst>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sz val="9"/>
      <color theme="1"/>
      <name val="Arial"/>
      <family val="2"/>
    </font>
    <font>
      <b/>
      <sz val="9"/>
      <name val="Arial"/>
      <family val="2"/>
    </font>
    <font>
      <sz val="10"/>
      <name val="Arial"/>
      <family val="2"/>
      <charset val="1"/>
    </font>
    <font>
      <b/>
      <sz val="11"/>
      <color theme="0"/>
      <name val="Calibri"/>
      <family val="2"/>
      <scheme val="minor"/>
    </font>
    <font>
      <b/>
      <sz val="14"/>
      <name val="Arial"/>
      <family val="2"/>
    </font>
    <font>
      <b/>
      <sz val="14"/>
      <color theme="1"/>
      <name val="Arial"/>
      <family val="2"/>
    </font>
    <font>
      <sz val="14"/>
      <color theme="1"/>
      <name val="Arial"/>
      <family val="2"/>
    </font>
    <font>
      <b/>
      <sz val="11"/>
      <color theme="1"/>
      <name val="Calibri"/>
      <family val="2"/>
      <scheme val="minor"/>
    </font>
    <font>
      <sz val="11"/>
      <name val="Calibri"/>
      <family val="2"/>
      <scheme val="minor"/>
    </font>
    <font>
      <sz val="11"/>
      <color rgb="FFFF0000"/>
      <name val="Calibri"/>
      <family val="2"/>
      <scheme val="minor"/>
    </font>
    <font>
      <b/>
      <sz val="9"/>
      <color theme="1"/>
      <name val="Arial"/>
      <family val="2"/>
    </font>
    <font>
      <b/>
      <sz val="11"/>
      <color indexed="8"/>
      <name val="Calibri"/>
      <family val="2"/>
      <scheme val="minor"/>
    </font>
    <font>
      <b/>
      <sz val="20"/>
      <color theme="1"/>
      <name val="Arial"/>
      <family val="2"/>
    </font>
    <font>
      <b/>
      <sz val="18"/>
      <name val="Arial"/>
      <family val="2"/>
    </font>
    <font>
      <sz val="11"/>
      <color rgb="FF000000"/>
      <name val="Calibri"/>
      <family val="2"/>
      <scheme val="minor"/>
    </font>
    <font>
      <sz val="11.5"/>
      <color theme="1"/>
      <name val="Calibri"/>
      <family val="2"/>
      <scheme val="minor"/>
    </font>
    <font>
      <b/>
      <sz val="11"/>
      <name val="Calibri"/>
      <family val="2"/>
      <scheme val="minor"/>
    </font>
    <font>
      <b/>
      <sz val="11"/>
      <color rgb="FF000000"/>
      <name val="Calibri"/>
      <family val="2"/>
      <scheme val="minor"/>
    </font>
    <font>
      <sz val="11"/>
      <name val="Calibri"/>
      <family val="2"/>
    </font>
    <font>
      <sz val="12"/>
      <color theme="1"/>
      <name val="Calibri"/>
      <family val="2"/>
      <scheme val="minor"/>
    </font>
    <font>
      <sz val="12"/>
      <name val="Calibri"/>
      <family val="2"/>
      <scheme val="minor"/>
    </font>
    <font>
      <b/>
      <sz val="11"/>
      <color rgb="FF00000A"/>
      <name val="Calibri"/>
      <family val="2"/>
      <scheme val="minor"/>
    </font>
    <font>
      <sz val="11"/>
      <color rgb="FF00000A"/>
      <name val="Calibri"/>
      <family val="2"/>
      <scheme val="minor"/>
    </font>
    <font>
      <sz val="10"/>
      <color theme="1"/>
      <name val="Calibri"/>
      <family val="2"/>
      <scheme val="minor"/>
    </font>
    <font>
      <sz val="11"/>
      <color rgb="FF000000"/>
      <name val="Roboto"/>
    </font>
  </fonts>
  <fills count="6">
    <fill>
      <patternFill patternType="none"/>
    </fill>
    <fill>
      <patternFill patternType="gray125"/>
    </fill>
    <fill>
      <patternFill patternType="solid">
        <fgColor theme="8" tint="-0.24994659260841701"/>
        <bgColor indexed="64"/>
      </patternFill>
    </fill>
    <fill>
      <patternFill patternType="solid">
        <fgColor theme="0"/>
        <bgColor indexed="64"/>
      </patternFill>
    </fill>
    <fill>
      <patternFill patternType="solid">
        <fgColor rgb="FFD9E1F2"/>
        <bgColor indexed="64"/>
      </patternFill>
    </fill>
    <fill>
      <patternFill patternType="solid">
        <fgColor rgb="FFFFFF00"/>
        <bgColor indexed="64"/>
      </patternFill>
    </fill>
  </fills>
  <borders count="9">
    <border>
      <left/>
      <right/>
      <top/>
      <bottom/>
      <diagonal/>
    </border>
    <border>
      <left style="thin">
        <color theme="8"/>
      </left>
      <right style="thin">
        <color theme="8"/>
      </right>
      <top/>
      <bottom style="medium">
        <color theme="8"/>
      </bottom>
      <diagonal/>
    </border>
    <border>
      <left style="thin">
        <color theme="8"/>
      </left>
      <right/>
      <top/>
      <bottom/>
      <diagonal/>
    </border>
    <border>
      <left/>
      <right style="thin">
        <color theme="8"/>
      </right>
      <top/>
      <bottom/>
      <diagonal/>
    </border>
    <border>
      <left style="thin">
        <color theme="8"/>
      </left>
      <right style="thin">
        <color theme="8"/>
      </right>
      <top/>
      <bottom/>
      <diagonal/>
    </border>
    <border>
      <left style="thin">
        <color theme="8"/>
      </left>
      <right style="thin">
        <color theme="8"/>
      </right>
      <top style="thin">
        <color theme="8"/>
      </top>
      <bottom style="thin">
        <color theme="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8"/>
      </left>
      <right style="thin">
        <color theme="8"/>
      </right>
      <top style="thin">
        <color theme="8"/>
      </top>
      <bottom/>
      <diagonal/>
    </border>
  </borders>
  <cellStyleXfs count="3">
    <xf numFmtId="0" fontId="0" fillId="0" borderId="0"/>
    <xf numFmtId="0" fontId="4" fillId="0" borderId="0"/>
    <xf numFmtId="9" fontId="1" fillId="0" borderId="0" applyFont="0" applyFill="0" applyBorder="0" applyAlignment="0" applyProtection="0"/>
  </cellStyleXfs>
  <cellXfs count="169">
    <xf numFmtId="0" fontId="0" fillId="0" borderId="0" xfId="0"/>
    <xf numFmtId="0" fontId="2" fillId="0" borderId="0" xfId="0" applyFont="1"/>
    <xf numFmtId="0" fontId="0" fillId="0" borderId="0" xfId="0" applyFill="1"/>
    <xf numFmtId="0" fontId="0" fillId="0" borderId="0" xfId="0" applyBorder="1"/>
    <xf numFmtId="0" fontId="0" fillId="0" borderId="0" xfId="0" applyAlignment="1">
      <alignment vertical="center"/>
    </xf>
    <xf numFmtId="49" fontId="3" fillId="0" borderId="0" xfId="0" applyNumberFormat="1" applyFont="1" applyFill="1" applyBorder="1" applyAlignment="1">
      <alignment vertical="top" wrapText="1"/>
    </xf>
    <xf numFmtId="0" fontId="0" fillId="0" borderId="0" xfId="0" applyAlignment="1">
      <alignment horizontal="left" vertical="top"/>
    </xf>
    <xf numFmtId="0" fontId="2" fillId="0" borderId="0" xfId="0" applyFont="1" applyAlignment="1">
      <alignment horizontal="center" vertical="top"/>
    </xf>
    <xf numFmtId="49" fontId="3" fillId="0" borderId="0" xfId="0" applyNumberFormat="1" applyFont="1" applyFill="1" applyBorder="1" applyAlignment="1">
      <alignment horizontal="center" vertical="top"/>
    </xf>
    <xf numFmtId="0" fontId="0" fillId="0" borderId="0" xfId="0" applyAlignment="1">
      <alignment horizontal="center" vertical="top"/>
    </xf>
    <xf numFmtId="49" fontId="6" fillId="0" borderId="0" xfId="0" applyNumberFormat="1" applyFont="1" applyFill="1" applyBorder="1" applyAlignment="1">
      <alignment horizontal="center" vertical="top"/>
    </xf>
    <xf numFmtId="49" fontId="6" fillId="0" borderId="0" xfId="0" applyNumberFormat="1" applyFont="1" applyFill="1" applyBorder="1" applyAlignment="1">
      <alignment horizontal="left" vertical="top"/>
    </xf>
    <xf numFmtId="0" fontId="0" fillId="0" borderId="0" xfId="0" applyAlignment="1">
      <alignment horizontal="center" vertical="top" wrapText="1"/>
    </xf>
    <xf numFmtId="0" fontId="0" fillId="0" borderId="0" xfId="0" applyAlignment="1">
      <alignment horizontal="center" vertical="center"/>
    </xf>
    <xf numFmtId="0" fontId="5" fillId="2" borderId="1" xfId="0" applyFont="1" applyFill="1" applyBorder="1" applyAlignment="1">
      <alignment horizontal="center" vertical="top"/>
    </xf>
    <xf numFmtId="0" fontId="5" fillId="2" borderId="1" xfId="0" applyFont="1" applyFill="1" applyBorder="1" applyAlignment="1">
      <alignment horizontal="center" vertical="top" wrapText="1"/>
    </xf>
    <xf numFmtId="0" fontId="0" fillId="0" borderId="0" xfId="0" applyFont="1" applyBorder="1" applyAlignment="1">
      <alignment horizontal="center" vertical="top"/>
    </xf>
    <xf numFmtId="0" fontId="0" fillId="0" borderId="0" xfId="0" applyAlignment="1">
      <alignment horizontal="center"/>
    </xf>
    <xf numFmtId="0" fontId="7" fillId="0" borderId="0" xfId="0" applyFont="1" applyFill="1" applyBorder="1" applyAlignment="1">
      <alignment horizontal="centerContinuous" vertical="top"/>
    </xf>
    <xf numFmtId="0" fontId="8" fillId="0" borderId="0" xfId="0" applyFont="1" applyAlignment="1">
      <alignment horizontal="centerContinuous" vertical="top"/>
    </xf>
    <xf numFmtId="49" fontId="3" fillId="0" borderId="0" xfId="0" applyNumberFormat="1" applyFont="1" applyFill="1" applyBorder="1" applyAlignment="1">
      <alignment horizontal="centerContinuous" vertical="top"/>
    </xf>
    <xf numFmtId="0" fontId="2" fillId="0" borderId="0" xfId="0" applyFont="1" applyBorder="1" applyAlignment="1">
      <alignment horizontal="centerContinuous"/>
    </xf>
    <xf numFmtId="0" fontId="0" fillId="0" borderId="0" xfId="0" applyAlignment="1">
      <alignment horizontal="centerContinuous" vertical="top"/>
    </xf>
    <xf numFmtId="0" fontId="0" fillId="0" borderId="0" xfId="0" applyAlignment="1">
      <alignment horizontal="centerContinuous"/>
    </xf>
    <xf numFmtId="0" fontId="2" fillId="0" borderId="0" xfId="0" applyFont="1" applyAlignment="1">
      <alignment horizontal="centerContinuous"/>
    </xf>
    <xf numFmtId="0" fontId="0" fillId="0" borderId="0" xfId="0" applyAlignment="1">
      <alignment horizontal="left"/>
    </xf>
    <xf numFmtId="0" fontId="2" fillId="0" borderId="0" xfId="0" applyFont="1" applyAlignment="1">
      <alignment horizontal="left"/>
    </xf>
    <xf numFmtId="0" fontId="9" fillId="0" borderId="0" xfId="0" applyFont="1" applyFill="1" applyAlignment="1">
      <alignment wrapText="1"/>
    </xf>
    <xf numFmtId="0" fontId="12" fillId="0" borderId="0" xfId="0" applyFont="1"/>
    <xf numFmtId="0" fontId="12" fillId="0" borderId="0" xfId="0" applyFont="1" applyAlignment="1">
      <alignment horizontal="centerContinuous"/>
    </xf>
    <xf numFmtId="0" fontId="8" fillId="0" borderId="0" xfId="0" applyFont="1" applyBorder="1" applyAlignment="1">
      <alignment horizontal="centerContinuous" vertical="top"/>
    </xf>
    <xf numFmtId="0" fontId="5" fillId="2" borderId="1"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49" fontId="3"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9" fontId="2" fillId="0" borderId="0" xfId="2" applyFont="1" applyAlignment="1">
      <alignment horizontal="center" vertical="center"/>
    </xf>
    <xf numFmtId="0" fontId="2" fillId="0" borderId="0" xfId="0" applyFont="1" applyAlignment="1">
      <alignment horizontal="center" vertical="center"/>
    </xf>
    <xf numFmtId="0" fontId="7"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7" fillId="0" borderId="0" xfId="0"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0" fillId="0" borderId="0" xfId="0" applyFont="1" applyBorder="1" applyAlignment="1">
      <alignment horizontal="left" vertical="center" wrapText="1"/>
    </xf>
    <xf numFmtId="0" fontId="2" fillId="0" borderId="0" xfId="0" applyFont="1" applyAlignment="1">
      <alignment horizontal="left" vertical="center" wrapText="1"/>
    </xf>
    <xf numFmtId="0" fontId="14" fillId="0" borderId="0" xfId="0" applyFont="1" applyAlignment="1">
      <alignment horizontal="center" vertical="center"/>
    </xf>
    <xf numFmtId="0" fontId="0" fillId="3" borderId="0" xfId="0" applyFill="1" applyAlignment="1">
      <alignment horizontal="center" vertical="center"/>
    </xf>
    <xf numFmtId="0" fontId="0" fillId="0" borderId="0" xfId="0" applyFill="1" applyAlignment="1">
      <alignment horizontal="center" vertical="center"/>
    </xf>
    <xf numFmtId="0" fontId="5" fillId="2" borderId="1" xfId="0" applyFont="1" applyFill="1" applyBorder="1" applyAlignment="1">
      <alignment horizontal="center" vertical="center" wrapText="1"/>
    </xf>
    <xf numFmtId="0" fontId="10" fillId="0" borderId="0" xfId="0" applyFont="1" applyAlignment="1">
      <alignment horizontal="center" vertical="center" wrapText="1"/>
    </xf>
    <xf numFmtId="0" fontId="0" fillId="3" borderId="0" xfId="0" applyFill="1" applyAlignment="1">
      <alignment horizontal="center" vertical="center" wrapText="1"/>
    </xf>
    <xf numFmtId="0" fontId="0" fillId="3" borderId="0" xfId="0" applyNumberFormat="1" applyFill="1" applyAlignment="1">
      <alignment horizontal="center" vertical="center"/>
    </xf>
    <xf numFmtId="0" fontId="11"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NumberFormat="1" applyFont="1" applyAlignment="1">
      <alignment horizontal="center" vertical="center" wrapText="1"/>
    </xf>
    <xf numFmtId="0" fontId="10" fillId="3" borderId="0" xfId="0" applyFont="1" applyFill="1" applyAlignment="1">
      <alignment horizontal="center" vertical="center" wrapText="1"/>
    </xf>
    <xf numFmtId="0" fontId="0" fillId="3" borderId="0" xfId="0" applyFont="1" applyFill="1" applyAlignment="1">
      <alignment horizontal="center" vertical="center" wrapText="1"/>
    </xf>
    <xf numFmtId="0" fontId="0" fillId="3" borderId="0" xfId="0" applyFont="1" applyFill="1" applyBorder="1" applyAlignment="1">
      <alignment horizontal="left" vertical="top" wrapText="1"/>
    </xf>
    <xf numFmtId="0" fontId="0" fillId="3" borderId="0" xfId="0" applyFont="1" applyFill="1" applyAlignment="1">
      <alignment horizontal="center" vertical="center"/>
    </xf>
    <xf numFmtId="49" fontId="6" fillId="0" borderId="0" xfId="0" applyNumberFormat="1" applyFont="1" applyFill="1" applyBorder="1" applyAlignment="1">
      <alignment vertical="center"/>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20" fillId="4" borderId="0" xfId="0" applyFont="1" applyFill="1" applyBorder="1" applyAlignment="1">
      <alignment vertical="center" wrapText="1"/>
    </xf>
    <xf numFmtId="0" fontId="20"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Font="1" applyBorder="1" applyAlignment="1">
      <alignment horizontal="center" vertical="top" wrapText="1"/>
    </xf>
    <xf numFmtId="0" fontId="0" fillId="0" borderId="0" xfId="0" applyBorder="1" applyAlignment="1">
      <alignment horizontal="center" vertical="top"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Fill="1" applyAlignment="1">
      <alignment horizontal="center" vertical="center" wrapText="1"/>
    </xf>
    <xf numFmtId="0" fontId="10" fillId="0" borderId="0" xfId="0" applyFont="1" applyFill="1" applyAlignment="1">
      <alignment horizontal="center" vertical="center" wrapText="1"/>
    </xf>
    <xf numFmtId="0" fontId="0" fillId="0" borderId="0" xfId="0" applyAlignment="1">
      <alignment vertical="center" wrapText="1"/>
    </xf>
    <xf numFmtId="0" fontId="17" fillId="4" borderId="0" xfId="0" applyFont="1" applyFill="1" applyBorder="1" applyAlignment="1">
      <alignment horizontal="center" vertical="center" wrapText="1"/>
    </xf>
    <xf numFmtId="0" fontId="16" fillId="4" borderId="0" xfId="0" applyFont="1" applyFill="1" applyBorder="1" applyAlignment="1">
      <alignment vertical="center" wrapText="1"/>
    </xf>
    <xf numFmtId="0" fontId="17" fillId="0" borderId="0" xfId="0" applyFont="1" applyBorder="1" applyAlignment="1">
      <alignment horizontal="center" vertical="center" wrapText="1"/>
    </xf>
    <xf numFmtId="0" fontId="16" fillId="0" borderId="0" xfId="0" applyFont="1" applyBorder="1" applyAlignment="1">
      <alignment vertical="center" wrapText="1"/>
    </xf>
    <xf numFmtId="49" fontId="6" fillId="0" borderId="0" xfId="0" applyNumberFormat="1" applyFont="1" applyFill="1" applyBorder="1" applyAlignment="1">
      <alignment horizontal="center" vertical="top"/>
    </xf>
    <xf numFmtId="49" fontId="6"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top"/>
    </xf>
    <xf numFmtId="0" fontId="0" fillId="0" borderId="0" xfId="0" applyBorder="1" applyAlignment="1">
      <alignment horizontal="center" vertical="center"/>
    </xf>
    <xf numFmtId="0" fontId="16" fillId="4" borderId="0" xfId="0" applyFont="1" applyFill="1" applyBorder="1" applyAlignment="1">
      <alignment horizontal="center" vertical="center" wrapText="1"/>
    </xf>
    <xf numFmtId="0" fontId="16" fillId="0" borderId="0" xfId="0" applyFont="1" applyBorder="1" applyAlignment="1">
      <alignment horizontal="center" vertical="center" wrapText="1"/>
    </xf>
    <xf numFmtId="49" fontId="15" fillId="0" borderId="0" xfId="0" applyNumberFormat="1" applyFont="1" applyFill="1" applyBorder="1" applyAlignment="1">
      <alignment vertical="top"/>
    </xf>
    <xf numFmtId="49" fontId="6" fillId="0" borderId="0" xfId="0" applyNumberFormat="1" applyFont="1" applyFill="1" applyBorder="1" applyAlignment="1">
      <alignment vertical="top"/>
    </xf>
    <xf numFmtId="0" fontId="5" fillId="2" borderId="1" xfId="0" applyFont="1" applyFill="1" applyBorder="1" applyAlignment="1">
      <alignment vertical="center"/>
    </xf>
    <xf numFmtId="0" fontId="0" fillId="3" borderId="0" xfId="0" applyFill="1" applyAlignment="1">
      <alignment vertical="center" wrapText="1"/>
    </xf>
    <xf numFmtId="0" fontId="5" fillId="2" borderId="1" xfId="0" applyFont="1" applyFill="1" applyBorder="1" applyAlignment="1">
      <alignment vertical="center" wrapText="1"/>
    </xf>
    <xf numFmtId="0" fontId="0" fillId="0" borderId="0" xfId="0" applyFont="1" applyBorder="1" applyAlignment="1">
      <alignment vertical="center" wrapText="1"/>
    </xf>
    <xf numFmtId="0" fontId="10" fillId="0" borderId="0" xfId="0" applyFont="1" applyAlignment="1">
      <alignment vertical="center" wrapText="1"/>
    </xf>
    <xf numFmtId="0" fontId="0" fillId="0" borderId="0" xfId="0" applyFont="1" applyAlignment="1">
      <alignment vertical="center" wrapText="1"/>
    </xf>
    <xf numFmtId="0" fontId="7" fillId="0" borderId="0" xfId="0" applyFont="1" applyFill="1" applyBorder="1" applyAlignment="1">
      <alignment vertical="center"/>
    </xf>
    <xf numFmtId="49" fontId="3" fillId="0" borderId="0" xfId="0" applyNumberFormat="1" applyFont="1" applyFill="1" applyBorder="1" applyAlignment="1">
      <alignment vertical="center" wrapText="1"/>
    </xf>
    <xf numFmtId="0" fontId="2" fillId="0" borderId="0" xfId="0" applyFont="1" applyAlignment="1">
      <alignment vertical="center" wrapText="1"/>
    </xf>
    <xf numFmtId="0" fontId="0" fillId="0" borderId="0" xfId="0" applyFont="1" applyFill="1" applyAlignment="1">
      <alignment vertical="center" wrapText="1"/>
    </xf>
    <xf numFmtId="0" fontId="10" fillId="0" borderId="0" xfId="0" applyFont="1" applyBorder="1" applyAlignment="1">
      <alignment vertical="center" wrapText="1"/>
    </xf>
    <xf numFmtId="0" fontId="16" fillId="3" borderId="0" xfId="0" applyFont="1" applyFill="1" applyBorder="1" applyAlignment="1">
      <alignment horizontal="left" vertical="center" wrapText="1"/>
    </xf>
    <xf numFmtId="0" fontId="10" fillId="0" borderId="0" xfId="0" applyFont="1" applyFill="1" applyAlignment="1">
      <alignment vertical="center" wrapText="1"/>
    </xf>
    <xf numFmtId="0" fontId="0" fillId="0" borderId="0" xfId="0"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1" fillId="3" borderId="0" xfId="0" applyFont="1" applyFill="1" applyAlignment="1">
      <alignment horizontal="center" vertical="center" wrapText="1"/>
    </xf>
    <xf numFmtId="0" fontId="0" fillId="3" borderId="0" xfId="0" applyFont="1" applyFill="1" applyAlignment="1">
      <alignment vertical="center" wrapText="1"/>
    </xf>
    <xf numFmtId="0" fontId="21" fillId="3" borderId="0" xfId="0" applyFont="1" applyFill="1" applyAlignment="1">
      <alignment horizontal="center" vertical="center"/>
    </xf>
    <xf numFmtId="0" fontId="23" fillId="0" borderId="0" xfId="0" applyFont="1" applyAlignment="1">
      <alignment wrapText="1"/>
    </xf>
    <xf numFmtId="0" fontId="23" fillId="0" borderId="0" xfId="0" applyFont="1" applyAlignment="1">
      <alignment horizontal="justify"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10" fillId="0" borderId="0" xfId="0" applyFont="1" applyBorder="1" applyAlignment="1">
      <alignment horizontal="left" vertical="center" wrapText="1"/>
    </xf>
    <xf numFmtId="0" fontId="10" fillId="4" borderId="0" xfId="0" applyFont="1" applyFill="1" applyBorder="1" applyAlignment="1">
      <alignment horizontal="left" vertical="center" wrapText="1"/>
    </xf>
    <xf numFmtId="0" fontId="10" fillId="0" borderId="0" xfId="0" applyFont="1" applyFill="1" applyAlignment="1">
      <alignment horizontal="left" vertical="center" wrapText="1"/>
    </xf>
    <xf numFmtId="49" fontId="6" fillId="0" borderId="0" xfId="0" applyNumberFormat="1" applyFont="1" applyFill="1" applyBorder="1" applyAlignment="1">
      <alignment horizontal="center" vertical="top"/>
    </xf>
    <xf numFmtId="49" fontId="6"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0" fillId="5" borderId="0" xfId="0" applyFill="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23" fillId="0" borderId="0" xfId="0" applyFont="1" applyFill="1" applyAlignment="1">
      <alignment wrapText="1"/>
    </xf>
    <xf numFmtId="0" fontId="23" fillId="0" borderId="0" xfId="0" applyFont="1" applyFill="1" applyAlignment="1">
      <alignment horizontal="justify" vertical="center"/>
    </xf>
    <xf numFmtId="0" fontId="21" fillId="3" borderId="0" xfId="0" applyFont="1" applyFill="1" applyBorder="1" applyAlignment="1">
      <alignment horizontal="center" vertical="center"/>
    </xf>
    <xf numFmtId="0" fontId="21" fillId="3" borderId="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Alignment="1">
      <alignment wrapText="1"/>
    </xf>
    <xf numFmtId="0" fontId="0" fillId="0" borderId="6" xfId="0" applyFont="1" applyBorder="1" applyAlignment="1">
      <alignment wrapText="1"/>
    </xf>
    <xf numFmtId="0" fontId="0" fillId="0" borderId="6" xfId="0" applyFont="1" applyBorder="1" applyAlignment="1">
      <alignment vertical="center" wrapText="1"/>
    </xf>
    <xf numFmtId="0" fontId="24" fillId="0" borderId="0" xfId="0" applyFont="1" applyFill="1" applyBorder="1" applyAlignment="1">
      <alignment horizontal="justify" vertical="center" wrapText="1"/>
    </xf>
    <xf numFmtId="0" fontId="0" fillId="0" borderId="6" xfId="0" applyFont="1" applyFill="1" applyBorder="1" applyAlignment="1">
      <alignment wrapText="1"/>
    </xf>
    <xf numFmtId="0" fontId="0" fillId="0" borderId="6" xfId="0" applyFont="1" applyFill="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wrapText="1"/>
    </xf>
    <xf numFmtId="0" fontId="25" fillId="0" borderId="6" xfId="0" applyFont="1" applyBorder="1" applyAlignment="1">
      <alignment horizont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vertical="center"/>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7" xfId="0" applyFont="1" applyBorder="1" applyAlignment="1">
      <alignment vertical="center" wrapText="1"/>
    </xf>
    <xf numFmtId="49" fontId="6" fillId="0" borderId="0" xfId="0" applyNumberFormat="1" applyFont="1" applyFill="1" applyBorder="1" applyAlignment="1">
      <alignment horizontal="center" vertical="top"/>
    </xf>
    <xf numFmtId="49" fontId="6" fillId="0" borderId="0" xfId="0" applyNumberFormat="1" applyFont="1" applyFill="1" applyBorder="1" applyAlignment="1">
      <alignment horizontal="center" vertical="center"/>
    </xf>
    <xf numFmtId="0" fontId="14" fillId="0" borderId="0" xfId="0" applyFont="1" applyFill="1" applyBorder="1" applyAlignment="1">
      <alignment horizontal="center" vertical="top"/>
    </xf>
    <xf numFmtId="49" fontId="6" fillId="0" borderId="0" xfId="0" applyNumberFormat="1" applyFont="1" applyFill="1" applyBorder="1" applyAlignment="1">
      <alignment horizontal="left" vertical="center" wrapText="1"/>
    </xf>
    <xf numFmtId="0" fontId="26" fillId="0" borderId="0" xfId="0" applyFont="1" applyAlignment="1">
      <alignment horizontal="center" vertical="center"/>
    </xf>
  </cellXfs>
  <cellStyles count="3">
    <cellStyle name="Normal" xfId="0" builtinId="0"/>
    <cellStyle name="Normal 2" xfId="1"/>
    <cellStyle name="Porcentagem" xfId="2" builtinId="5"/>
  </cellStyles>
  <dxfs count="668">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top" textRotation="0" wrapText="1" indent="0" justifyLastLine="0" shrinkToFit="0" readingOrder="0"/>
    </dxf>
    <dxf>
      <alignment horizontal="center" vertical="top"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numFmt numFmtId="0" formatCode="General"/>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alignment horizontal="center" vertical="top" textRotation="0" wrapText="1" indent="0" justifyLastLine="0" shrinkToFit="0" readingOrder="0"/>
    </dxf>
    <dxf>
      <alignment horizontal="left" vertical="center"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border outline="0">
        <top style="thin">
          <color theme="8"/>
        </top>
      </border>
    </dxf>
    <dxf>
      <alignment horizontal="center" vertical="center" textRotation="0" wrapText="0"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wrapText="1"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indent="0" justifyLastLine="0" shrinkToFit="0" readingOrder="0"/>
    </dxf>
    <dxf>
      <border outline="0">
        <top style="thin">
          <color theme="8"/>
        </top>
      </border>
    </dxf>
    <dxf>
      <alignment horizontal="center" vertical="top" textRotation="0" wrapText="0"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wrapText="1"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border outline="0">
        <top style="thin">
          <color theme="8"/>
        </top>
      </border>
    </dxf>
    <dxf>
      <alignment horizontal="center" vertical="top" textRotation="0" wrapText="0"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wrapText="1" indent="0" justifyLastLine="0" shrinkToFit="0" readingOrder="0"/>
      <border diagonalUp="0" diagonalDown="0" outline="0">
        <left style="thin">
          <color theme="8"/>
        </left>
        <right style="thin">
          <color theme="8"/>
        </right>
        <top/>
        <bottom/>
      </border>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ont>
        <color auto="1"/>
      </font>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ont>
        <color rgb="FFFF0000"/>
      </font>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fill>
        <patternFill patternType="solid">
          <fgColor indexed="64"/>
          <bgColor theme="0"/>
        </patternFill>
      </fill>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theme="8"/>
        </top>
      </border>
    </dxf>
    <dxf>
      <alignment horizontal="center" vertical="top" textRotation="0" wrapText="1"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wrapText="1"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border outline="0">
        <top style="thin">
          <color theme="8"/>
        </top>
      </border>
    </dxf>
    <dxf>
      <alignment horizontal="center" vertical="top" textRotation="0" wrapText="0"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wrapText="0"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border outline="0">
        <top style="thin">
          <color theme="8"/>
        </top>
      </border>
    </dxf>
    <dxf>
      <alignment horizontal="center" vertical="top" textRotation="0"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border outline="0">
        <top style="thin">
          <color theme="8"/>
        </top>
      </border>
    </dxf>
    <dxf>
      <alignment horizontal="center" vertical="top" textRotation="0" indent="0" justifyLastLine="0" shrinkToFit="0" readingOrder="0"/>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top" textRotation="0"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top" textRotation="0" indent="0" justifyLastLine="0" shrinkToFit="0" readingOrder="0"/>
    </dxf>
    <dxf>
      <alignment horizontal="center"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border outline="0">
        <top style="thin">
          <color theme="8"/>
        </top>
      </border>
    </dxf>
    <dxf>
      <border outline="0">
        <left style="thin">
          <color theme="8"/>
        </left>
        <right style="thin">
          <color theme="8"/>
        </right>
        <top style="thin">
          <color theme="8"/>
        </top>
        <bottom style="thin">
          <color theme="8"/>
        </bottom>
      </border>
    </dxf>
    <dxf>
      <border outline="0">
        <bottom style="medium">
          <color theme="8"/>
        </bottom>
      </border>
    </dxf>
    <dxf>
      <font>
        <b/>
        <i val="0"/>
        <strike val="0"/>
        <condense val="0"/>
        <extend val="0"/>
        <outline val="0"/>
        <shadow val="0"/>
        <u val="none"/>
        <vertAlign val="baseline"/>
        <sz val="11"/>
        <color theme="0"/>
        <name val="Calibri"/>
        <scheme val="minor"/>
      </font>
      <fill>
        <patternFill patternType="solid">
          <fgColor indexed="64"/>
          <bgColor theme="8" tint="-0.24994659260841701"/>
        </patternFill>
      </fill>
      <alignment horizontal="center" vertical="center" textRotation="0" wrapText="0" indent="0" justifyLastLine="0" shrinkToFit="0" readingOrder="0"/>
      <border diagonalUp="0" diagonalDown="0" outline="0">
        <left style="thin">
          <color theme="8"/>
        </left>
        <right style="thin">
          <color theme="8"/>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auto="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rgb="FFFF0000"/>
        <name val="Calibri"/>
        <scheme val="minor"/>
      </font>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font>
        <b val="0"/>
      </font>
      <alignment horizontal="center" vertical="center" textRotation="0" wrapText="0" indent="0" justifyLastLine="0" shrinkToFit="0" readingOrder="0"/>
    </dxf>
    <dxf>
      <alignment horizontal="general" vertical="top" textRotation="0" indent="0" justifyLastLine="0" shrinkToFit="0" readingOrder="0"/>
    </dxf>
    <dxf>
      <alignment horizontal="left" textRotation="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5"/>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
        <color rgb="FF000000"/>
        <name val="Calibri"/>
        <scheme val="minor"/>
      </font>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5"/>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5"/>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5"/>
        <color rgb="FF000000"/>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
        <name val="Calibri"/>
        <scheme val="minor"/>
      </font>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5"/>
        <name val="Calibri"/>
        <scheme val="minor"/>
      </font>
      <fill>
        <patternFill patternType="solid">
          <fgColor indexed="64"/>
          <bgColor rgb="FFD9E1F2"/>
        </patternFill>
      </fill>
      <alignment horizontal="center" vertical="center" textRotation="0" wrapText="1" indent="0" justifyLastLine="0" shrinkToFit="0" readingOrder="0"/>
    </dxf>
    <dxf>
      <font>
        <strike val="0"/>
        <outline val="0"/>
        <shadow val="0"/>
        <u val="none"/>
        <vertAlign val="baseline"/>
        <sz val="11"/>
        <color rgb="FF000000"/>
        <name val="Calibri"/>
        <scheme val="minor"/>
      </font>
      <alignment horizontal="center" vertical="center" textRotation="0" wrapText="1" indent="0" justifyLastLine="0" shrinkToFit="0" readingOrder="0"/>
    </dxf>
    <dxf>
      <font>
        <strike val="0"/>
        <outline val="0"/>
        <shadow val="0"/>
        <u val="none"/>
        <vertAlign val="baseline"/>
        <sz val="11"/>
        <color rgb="FF000000"/>
        <name val="Calibri"/>
        <scheme val="minor"/>
      </font>
      <fill>
        <patternFill patternType="solid">
          <fgColor indexed="64"/>
          <bgColor rgb="FFD9E1F2"/>
        </patternFill>
      </fill>
      <alignment horizontal="center" vertical="center" textRotation="0" wrapText="1" indent="0" justifyLastLine="0" shrinkToFit="0" readingOrder="0"/>
    </dxf>
    <dxf>
      <font>
        <sz val="11.5"/>
      </font>
      <numFmt numFmtId="0" formatCode="General"/>
      <fill>
        <patternFill patternType="solid">
          <fgColor indexed="64"/>
          <bgColor rgb="FFD9E1F2"/>
        </patternFill>
      </fill>
      <alignment horizontal="center" vertical="center" textRotation="0" wrapText="1" indent="0" justifyLastLine="0" shrinkToFit="0" readingOrder="0"/>
    </dxf>
    <dxf>
      <font>
        <b val="0"/>
        <strike val="0"/>
        <outline val="0"/>
        <shadow val="0"/>
        <u val="none"/>
        <vertAlign val="baseline"/>
        <name val="Calibri"/>
        <scheme val="minor"/>
      </font>
      <alignment horizontal="center" vertical="center" textRotation="0" wrapText="1" indent="0" justifyLastLine="0" shrinkToFit="0" readingOrder="0"/>
    </dxf>
    <dxf>
      <font>
        <b val="0"/>
        <strike val="0"/>
        <outline val="0"/>
        <shadow val="0"/>
        <u val="none"/>
        <vertAlign val="baseline"/>
        <color rgb="FF000000"/>
        <name val="Calibri"/>
        <scheme val="minor"/>
      </font>
      <fill>
        <patternFill patternType="solid">
          <fgColor indexed="64"/>
          <bgColor rgb="FFD9E1F2"/>
        </patternFill>
      </fill>
      <alignment horizontal="general" vertical="center" textRotation="0" wrapText="1" indent="0" justifyLastLine="0" shrinkToFit="0" readingOrder="0"/>
    </dxf>
    <dxf>
      <font>
        <b val="0"/>
        <strike val="0"/>
        <outline val="0"/>
        <shadow val="0"/>
        <u val="none"/>
        <vertAlign val="baseline"/>
        <sz val="11.5"/>
        <name val="Calibri"/>
        <scheme val="minor"/>
      </font>
      <fill>
        <patternFill patternType="solid">
          <fgColor indexed="64"/>
          <bgColor rgb="FFD9E1F2"/>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outline="0">
        <bottom style="thin">
          <color theme="8"/>
        </bottom>
      </border>
    </dxf>
    <dxf>
      <alignment vertical="top"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val="0"/>
      </font>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val="0"/>
      </font>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b val="0"/>
      </font>
      <alignment horizontal="center" vertical="top" textRotation="0" wrapText="0" indent="0" justifyLastLine="0" shrinkToFit="0" readingOrder="0"/>
    </dxf>
    <dxf>
      <alignment horizontal="left" vertical="center" textRotation="0" wrapText="1"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top" textRotation="0" wrapText="1" indent="0" justifyLastLine="0" shrinkToFit="0" readingOrder="0"/>
    </dxf>
    <dxf>
      <alignment horizontal="general" vertical="top"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dxf>
    <dxf>
      <font>
        <b/>
        <color theme="1"/>
      </font>
      <border>
        <top style="double">
          <color theme="8"/>
        </top>
      </border>
    </dxf>
    <dxf>
      <font>
        <b/>
        <i val="0"/>
        <color theme="0"/>
      </font>
      <fill>
        <patternFill>
          <bgColor theme="8" tint="-0.24994659260841701"/>
        </patternFill>
      </fill>
      <border>
        <bottom style="medium">
          <color theme="8"/>
        </bottom>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PLANO ANUAL DE COMPRAS" pivot="0" count="7">
      <tableStyleElement type="wholeTable" dxfId="667"/>
      <tableStyleElement type="headerRow" dxfId="666"/>
      <tableStyleElement type="totalRow" dxfId="665"/>
      <tableStyleElement type="firstColumn" dxfId="664"/>
      <tableStyleElement type="lastColumn" dxfId="663"/>
      <tableStyleElement type="firstRowStripe" dxfId="662"/>
      <tableStyleElement type="firstColumnStripe" dxfId="6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a1" displayName="Tabela1" ref="A7:W15" totalsRowShown="0" headerRowDxfId="660" dataDxfId="659">
  <autoFilter ref="A7:W15"/>
  <sortState ref="A8:W15">
    <sortCondition ref="D7:D15"/>
  </sortState>
  <tableColumns count="23">
    <tableColumn id="1" name="ITEM" dataDxfId="658"/>
    <tableColumn id="2" name="GRUPO" dataDxfId="657"/>
    <tableColumn id="3" name="CÓDIGO" dataDxfId="656"/>
    <tableColumn id="4" name="ESPECIFICAÇÃO" dataDxfId="655"/>
    <tableColumn id="5" name="UNIDADE" dataDxfId="654"/>
    <tableColumn id="6" name="QUANTIDADE" dataDxfId="653">
      <calculatedColumnFormula>SUM(G8:W8)</calculatedColumnFormula>
    </tableColumn>
    <tableColumn id="8" name="GABPREF" dataDxfId="652"/>
    <tableColumn id="9" name="GABVICE" dataDxfId="651"/>
    <tableColumn id="10" name="SEGET" dataDxfId="650"/>
    <tableColumn id="11" name="PGM" dataDxfId="649"/>
    <tableColumn id="12" name="SESEC" dataDxfId="648"/>
    <tableColumn id="13" name="SESEP" dataDxfId="647"/>
    <tableColumn id="14" name="SEINF" dataDxfId="646"/>
    <tableColumn id="15" name="SDHAS" dataDxfId="645"/>
    <tableColumn id="16" name="SECJEL" dataDxfId="644"/>
    <tableColumn id="17" name="STDE" dataDxfId="643"/>
    <tableColumn id="18" name="SAAE" dataDxfId="642"/>
    <tableColumn id="19" name="SME" dataDxfId="641"/>
    <tableColumn id="20" name="SMS" dataDxfId="640"/>
    <tableColumn id="21" name="SEUMA" dataDxfId="639"/>
    <tableColumn id="22" name="SEFIN" dataDxfId="638"/>
    <tableColumn id="23" name="AMA" dataDxfId="637"/>
    <tableColumn id="24" name="CELIC" dataDxfId="636"/>
  </tableColumns>
  <tableStyleInfo name="PLANO ANUAL DE COMPRAS" showFirstColumn="0" showLastColumn="0" showRowStripes="1" showColumnStripes="0"/>
</table>
</file>

<file path=xl/tables/table10.xml><?xml version="1.0" encoding="utf-8"?>
<table xmlns="http://schemas.openxmlformats.org/spreadsheetml/2006/main" id="13" name="Tabela13" displayName="Tabela13" ref="A236:W243" totalsRowShown="0" headerRowDxfId="435" dataDxfId="434">
  <autoFilter ref="A236:W243"/>
  <sortState ref="A243:W250">
    <sortCondition ref="D242:D250"/>
  </sortState>
  <tableColumns count="23">
    <tableColumn id="1" name="ITEM" dataDxfId="433"/>
    <tableColumn id="2" name="GRUPO" dataDxfId="432"/>
    <tableColumn id="3" name="CÓDIGO" dataDxfId="431"/>
    <tableColumn id="4" name="ESPECIFICAÇÃO" dataDxfId="430"/>
    <tableColumn id="5" name="UNIDADE" dataDxfId="429"/>
    <tableColumn id="6" name="QUANTIDADE" dataDxfId="428">
      <calculatedColumnFormula>SUM(G237:W237)</calculatedColumnFormula>
    </tableColumn>
    <tableColumn id="8" name="GABPREF" dataDxfId="427"/>
    <tableColumn id="9" name="GABVICE" dataDxfId="426"/>
    <tableColumn id="10" name="SEGET" dataDxfId="425"/>
    <tableColumn id="11" name="PGM" dataDxfId="424"/>
    <tableColumn id="12" name="SESEC" dataDxfId="423"/>
    <tableColumn id="13" name="SESEP" dataDxfId="422"/>
    <tableColumn id="14" name="SEINF" dataDxfId="421"/>
    <tableColumn id="15" name="SDHAS" dataDxfId="420"/>
    <tableColumn id="16" name="SECJEL" dataDxfId="419"/>
    <tableColumn id="17" name="STDE" dataDxfId="418"/>
    <tableColumn id="18" name="SAAE" dataDxfId="417"/>
    <tableColumn id="19" name="SME" dataDxfId="416"/>
    <tableColumn id="20" name="SMS" dataDxfId="415"/>
    <tableColumn id="21" name="SEUMA" dataDxfId="414"/>
    <tableColumn id="22" name="SEFIN" dataDxfId="413"/>
    <tableColumn id="23" name="AMA" dataDxfId="412"/>
    <tableColumn id="24" name="CELIC" dataDxfId="411"/>
  </tableColumns>
  <tableStyleInfo name="PLANO ANUAL DE COMPRAS" showFirstColumn="0" showLastColumn="0" showRowStripes="1" showColumnStripes="0"/>
</table>
</file>

<file path=xl/tables/table11.xml><?xml version="1.0" encoding="utf-8"?>
<table xmlns="http://schemas.openxmlformats.org/spreadsheetml/2006/main" id="16" name="Tabela16" displayName="Tabela16" ref="A247:W248" totalsRowShown="0" headerRowDxfId="410" dataDxfId="409">
  <autoFilter ref="A247:W248"/>
  <sortState ref="A256:W257">
    <sortCondition ref="D255:D257"/>
  </sortState>
  <tableColumns count="23">
    <tableColumn id="1" name="ITEM" dataDxfId="408"/>
    <tableColumn id="2" name="GRUPO" dataDxfId="407"/>
    <tableColumn id="3" name="CÓDIGO" dataDxfId="406"/>
    <tableColumn id="4" name="ESPECIFICAÇÃO" dataDxfId="405"/>
    <tableColumn id="5" name="UNIDADE" dataDxfId="404"/>
    <tableColumn id="6" name="QUANTIDADE" dataDxfId="403">
      <calculatedColumnFormula>SUM(G248:W248)</calculatedColumnFormula>
    </tableColumn>
    <tableColumn id="8" name="GABPREF" dataDxfId="402"/>
    <tableColumn id="9" name="GABVICE" dataDxfId="401"/>
    <tableColumn id="10" name="SEGET" dataDxfId="400"/>
    <tableColumn id="11" name="PGM" dataDxfId="399"/>
    <tableColumn id="12" name="SESEC" dataDxfId="398"/>
    <tableColumn id="13" name="SESEP" dataDxfId="397"/>
    <tableColumn id="14" name="SEINF" dataDxfId="396"/>
    <tableColumn id="15" name="SDHAS" dataDxfId="395"/>
    <tableColumn id="16" name="SECJEL" dataDxfId="394"/>
    <tableColumn id="17" name="STDE" dataDxfId="393"/>
    <tableColumn id="18" name="SAAE" dataDxfId="392"/>
    <tableColumn id="19" name="SME" dataDxfId="391"/>
    <tableColumn id="20" name="SMS" dataDxfId="390"/>
    <tableColumn id="21" name="SEUMA" dataDxfId="389"/>
    <tableColumn id="22" name="SEFIN" dataDxfId="388"/>
    <tableColumn id="23" name="AMA" dataDxfId="387"/>
    <tableColumn id="24" name="CELIC" dataDxfId="386"/>
  </tableColumns>
  <tableStyleInfo name="PLANO ANUAL DE COMPRAS" showFirstColumn="0" showLastColumn="0" showRowStripes="1" showColumnStripes="0"/>
</table>
</file>

<file path=xl/tables/table12.xml><?xml version="1.0" encoding="utf-8"?>
<table xmlns="http://schemas.openxmlformats.org/spreadsheetml/2006/main" id="18" name="Tabela18" displayName="Tabela18" ref="A253:W329" totalsRowShown="0" headerRowDxfId="385" headerRowBorderDxfId="384" tableBorderDxfId="383" totalsRowBorderDxfId="382">
  <autoFilter ref="A253:W329"/>
  <tableColumns count="23">
    <tableColumn id="1" name="ITEM" dataDxfId="381"/>
    <tableColumn id="2" name="GRUPO" dataDxfId="380"/>
    <tableColumn id="3" name="CÓDIGO" dataDxfId="379"/>
    <tableColumn id="4" name="ESPECIFICAÇÃO" dataDxfId="378"/>
    <tableColumn id="5" name="UNIDADE" dataDxfId="377"/>
    <tableColumn id="6" name="QUANTIDADE" dataDxfId="376">
      <calculatedColumnFormula>SUM(Tabela18[[#This Row],[GABPREF]:[CELIC]])</calculatedColumnFormula>
    </tableColumn>
    <tableColumn id="7" name="GABPREF" dataDxfId="375"/>
    <tableColumn id="8" name="GABVICE" dataDxfId="374"/>
    <tableColumn id="9" name="SEGET" dataDxfId="373"/>
    <tableColumn id="10" name="PGM" dataDxfId="372"/>
    <tableColumn id="11" name="SESEC" dataDxfId="371"/>
    <tableColumn id="12" name="SESEP" dataDxfId="370"/>
    <tableColumn id="13" name="SEINF" dataDxfId="369"/>
    <tableColumn id="14" name="SDHAS" dataDxfId="368"/>
    <tableColumn id="15" name="SECJEL" dataDxfId="367"/>
    <tableColumn id="16" name="STDE" dataDxfId="366"/>
    <tableColumn id="17" name="SAAE" dataDxfId="365"/>
    <tableColumn id="18" name="SME" dataDxfId="364"/>
    <tableColumn id="19" name="SMS" dataDxfId="363"/>
    <tableColumn id="20" name="SEUMA" dataDxfId="362"/>
    <tableColumn id="21" name="SEFIN" dataDxfId="361"/>
    <tableColumn id="22" name="AMA" dataDxfId="360"/>
    <tableColumn id="23" name="CELIC" dataDxfId="359"/>
  </tableColumns>
  <tableStyleInfo name="TableStyleLight20" showFirstColumn="0" showLastColumn="0" showRowStripes="1" showColumnStripes="0"/>
</table>
</file>

<file path=xl/tables/table13.xml><?xml version="1.0" encoding="utf-8"?>
<table xmlns="http://schemas.openxmlformats.org/spreadsheetml/2006/main" id="10" name="Tabela10" displayName="Tabela10" ref="A6:W13" totalsRowShown="0" headerRowDxfId="358" dataDxfId="357">
  <autoFilter ref="A6:W13"/>
  <sortState ref="A7:W13">
    <sortCondition ref="D6:D13"/>
  </sortState>
  <tableColumns count="23">
    <tableColumn id="1" name="ITEM" dataDxfId="356"/>
    <tableColumn id="2" name="GRUPO" dataDxfId="355"/>
    <tableColumn id="3" name="CÓDIGO" dataDxfId="354"/>
    <tableColumn id="4" name="ESPECIFICAÇÃO" dataDxfId="353"/>
    <tableColumn id="5" name="UND" dataDxfId="352"/>
    <tableColumn id="6" name="QTD" dataDxfId="351">
      <calculatedColumnFormula>SUM(G7:W7)</calculatedColumnFormula>
    </tableColumn>
    <tableColumn id="8" name="GABPREF" dataDxfId="350"/>
    <tableColumn id="9" name="GABVICE" dataDxfId="349"/>
    <tableColumn id="10" name="SEGET" dataDxfId="348"/>
    <tableColumn id="11" name="PGM" dataDxfId="347"/>
    <tableColumn id="12" name="SESEC" dataDxfId="346"/>
    <tableColumn id="13" name="SESEP" dataDxfId="345"/>
    <tableColumn id="14" name="SEINF" dataDxfId="344"/>
    <tableColumn id="15" name="SDHAS" dataDxfId="343"/>
    <tableColumn id="16" name="SECJEL" dataDxfId="342"/>
    <tableColumn id="17" name="STDE" dataDxfId="341"/>
    <tableColumn id="18" name="SAAE" dataDxfId="340"/>
    <tableColumn id="19" name="SME" dataDxfId="339"/>
    <tableColumn id="20" name="SMS" dataDxfId="338"/>
    <tableColumn id="21" name="SEUMA" dataDxfId="337"/>
    <tableColumn id="22" name="SEFIN" dataDxfId="336"/>
    <tableColumn id="23" name="AMA" dataDxfId="335"/>
    <tableColumn id="24" name="CELIC" dataDxfId="334"/>
  </tableColumns>
  <tableStyleInfo name="PLANO ANUAL DE COMPRAS" showFirstColumn="0" showLastColumn="0" showRowStripes="1" showColumnStripes="0"/>
</table>
</file>

<file path=xl/tables/table14.xml><?xml version="1.0" encoding="utf-8"?>
<table xmlns="http://schemas.openxmlformats.org/spreadsheetml/2006/main" id="11" name="Tabela11" displayName="Tabela11" ref="A18:W28" totalsRowShown="0" headerRowDxfId="333" dataDxfId="331" headerRowBorderDxfId="332" tableBorderDxfId="330">
  <autoFilter ref="A18:W28"/>
  <tableColumns count="23">
    <tableColumn id="1" name="ITEM" dataDxfId="329"/>
    <tableColumn id="2" name="GRUPO" dataDxfId="328"/>
    <tableColumn id="3" name="CÓDIGO" dataDxfId="327"/>
    <tableColumn id="4" name="ESPECIFICAÇÃO" dataDxfId="326"/>
    <tableColumn id="5" name="UND" dataDxfId="325"/>
    <tableColumn id="6" name="QTD" dataDxfId="324">
      <calculatedColumnFormula>SUM(G19:W19)</calculatedColumnFormula>
    </tableColumn>
    <tableColumn id="8" name="GABPREF" dataDxfId="323"/>
    <tableColumn id="9" name="GABVICE" dataDxfId="322"/>
    <tableColumn id="10" name="SEGET" dataDxfId="321"/>
    <tableColumn id="11" name="PGM" dataDxfId="320"/>
    <tableColumn id="12" name="SESEC" dataDxfId="319"/>
    <tableColumn id="13" name="SESEP" dataDxfId="318"/>
    <tableColumn id="14" name="SEINF" dataDxfId="317"/>
    <tableColumn id="15" name="SDHAS" dataDxfId="316"/>
    <tableColumn id="16" name="SECJEL" dataDxfId="315"/>
    <tableColumn id="17" name="STDE" dataDxfId="314"/>
    <tableColumn id="18" name="SAAE" dataDxfId="313"/>
    <tableColumn id="19" name="SME" dataDxfId="312"/>
    <tableColumn id="20" name="SMS" dataDxfId="311"/>
    <tableColumn id="21" name="SEUMA" dataDxfId="310"/>
    <tableColumn id="22" name="SEFIN" dataDxfId="309"/>
    <tableColumn id="23" name="AMA" dataDxfId="308"/>
    <tableColumn id="24" name="CELIC" dataDxfId="307"/>
  </tableColumns>
  <tableStyleInfo name="PLANO ANUAL DE COMPRAS" showFirstColumn="0" showLastColumn="0" showRowStripes="1" showColumnStripes="0"/>
</table>
</file>

<file path=xl/tables/table15.xml><?xml version="1.0" encoding="utf-8"?>
<table xmlns="http://schemas.openxmlformats.org/spreadsheetml/2006/main" id="12" name="Tabela12" displayName="Tabela12" ref="A33:W49" totalsRowShown="0" headerRowDxfId="306" dataDxfId="304" headerRowBorderDxfId="305" tableBorderDxfId="303">
  <autoFilter ref="A33:W49"/>
  <sortState ref="A35:X55">
    <sortCondition ref="D34:D55"/>
  </sortState>
  <tableColumns count="23">
    <tableColumn id="1" name="ITEM" dataDxfId="302"/>
    <tableColumn id="2" name="GRUPO" dataDxfId="301"/>
    <tableColumn id="3" name="CÓDIGO" dataDxfId="300"/>
    <tableColumn id="4" name="ESPECIFICAÇÃO" dataDxfId="299"/>
    <tableColumn id="5" name="UND" dataDxfId="298"/>
    <tableColumn id="6" name="QTD" dataDxfId="297">
      <calculatedColumnFormula>SUM(G34:W34)</calculatedColumnFormula>
    </tableColumn>
    <tableColumn id="8" name="GABPREF" dataDxfId="296"/>
    <tableColumn id="9" name="GABVICE" dataDxfId="295"/>
    <tableColumn id="10" name="SEGET" dataDxfId="294"/>
    <tableColumn id="11" name="PGM" dataDxfId="293"/>
    <tableColumn id="12" name="SESEC" dataDxfId="292"/>
    <tableColumn id="13" name="SESEP" dataDxfId="291"/>
    <tableColumn id="14" name="SEINF" dataDxfId="290"/>
    <tableColumn id="15" name="SDHAS" dataDxfId="289"/>
    <tableColumn id="16" name="SECJEL" dataDxfId="288"/>
    <tableColumn id="17" name="STDE" dataDxfId="287"/>
    <tableColumn id="18" name="SAAE" dataDxfId="286"/>
    <tableColumn id="19" name="SME" dataDxfId="285"/>
    <tableColumn id="20" name="SMS" dataDxfId="284"/>
    <tableColumn id="21" name="SEUMA" dataDxfId="283"/>
    <tableColumn id="22" name="SEFIN" dataDxfId="282"/>
    <tableColumn id="23" name="AMA" dataDxfId="281"/>
    <tableColumn id="24" name="CELIC" dataDxfId="280"/>
  </tableColumns>
  <tableStyleInfo name="PLANO ANUAL DE COMPRAS" showFirstColumn="0" showLastColumn="0" showRowStripes="1" showColumnStripes="0"/>
</table>
</file>

<file path=xl/tables/table16.xml><?xml version="1.0" encoding="utf-8"?>
<table xmlns="http://schemas.openxmlformats.org/spreadsheetml/2006/main" id="14" name="Tabela14" displayName="Tabela14" ref="A54:W66" totalsRowShown="0" headerRowDxfId="279" dataDxfId="277" headerRowBorderDxfId="278" tableBorderDxfId="276">
  <autoFilter ref="A54:W66"/>
  <tableColumns count="23">
    <tableColumn id="1" name="ITEM" dataDxfId="275"/>
    <tableColumn id="2" name="GRUPO" dataDxfId="274"/>
    <tableColumn id="3" name="CÓDIGO" dataDxfId="273"/>
    <tableColumn id="4" name="ESPECIFICAÇÃO" dataDxfId="272"/>
    <tableColumn id="5" name="UND" dataDxfId="271"/>
    <tableColumn id="6" name="QTD" dataDxfId="270">
      <calculatedColumnFormula>SUM(G55:W55)</calculatedColumnFormula>
    </tableColumn>
    <tableColumn id="8" name="GABPREF" dataDxfId="269"/>
    <tableColumn id="9" name="GABVICE" dataDxfId="268"/>
    <tableColumn id="10" name="SEGET" dataDxfId="267"/>
    <tableColumn id="11" name="PGM" dataDxfId="266"/>
    <tableColumn id="12" name="SESEC" dataDxfId="265"/>
    <tableColumn id="13" name="SESEP" dataDxfId="264"/>
    <tableColumn id="14" name="SEINF" dataDxfId="263"/>
    <tableColumn id="15" name="SDHAS" dataDxfId="262"/>
    <tableColumn id="16" name="SECJEL" dataDxfId="261"/>
    <tableColumn id="17" name="STDE" dataDxfId="260"/>
    <tableColumn id="18" name="SAAE" dataDxfId="259"/>
    <tableColumn id="19" name="SME" dataDxfId="258"/>
    <tableColumn id="20" name="SMS" dataDxfId="257"/>
    <tableColumn id="21" name="SEUMA" dataDxfId="256"/>
    <tableColumn id="22" name="SEFIN" dataDxfId="255"/>
    <tableColumn id="23" name="AMA" dataDxfId="254"/>
    <tableColumn id="24" name="CELIC" dataDxfId="253"/>
  </tableColumns>
  <tableStyleInfo name="PLANO ANUAL DE COMPRAS" showFirstColumn="0" showLastColumn="0" showRowStripes="1" showColumnStripes="0"/>
</table>
</file>

<file path=xl/tables/table17.xml><?xml version="1.0" encoding="utf-8"?>
<table xmlns="http://schemas.openxmlformats.org/spreadsheetml/2006/main" id="15" name="Tabela15" displayName="Tabela15" ref="A69:W70" totalsRowShown="0" headerRowDxfId="252" dataDxfId="250" headerRowBorderDxfId="251" tableBorderDxfId="249">
  <autoFilter ref="A69:W70"/>
  <tableColumns count="23">
    <tableColumn id="1" name="ITEM" dataDxfId="248"/>
    <tableColumn id="2" name="GRUPO" dataDxfId="247"/>
    <tableColumn id="3" name="CÓDIGO" dataDxfId="246"/>
    <tableColumn id="4" name="ESPECIFICAÇÃO" dataDxfId="245"/>
    <tableColumn id="5" name="UND" dataDxfId="244"/>
    <tableColumn id="6" name="QTD" dataDxfId="243">
      <calculatedColumnFormula>SUM(G70:W70)</calculatedColumnFormula>
    </tableColumn>
    <tableColumn id="8" name="GABPREF" dataDxfId="242"/>
    <tableColumn id="9" name="GABVICE" dataDxfId="241"/>
    <tableColumn id="10" name="SEGET" dataDxfId="240"/>
    <tableColumn id="11" name="PGM" dataDxfId="239"/>
    <tableColumn id="12" name="SESEC" dataDxfId="238"/>
    <tableColumn id="13" name="SESEP" dataDxfId="237"/>
    <tableColumn id="14" name="SEINF" dataDxfId="236"/>
    <tableColumn id="15" name="SDHAS" dataDxfId="235"/>
    <tableColumn id="16" name="SECJEL" dataDxfId="234"/>
    <tableColumn id="17" name="STDE" dataDxfId="233"/>
    <tableColumn id="18" name="SAAE" dataDxfId="232"/>
    <tableColumn id="19" name="SME" dataDxfId="231"/>
    <tableColumn id="20" name="SMS" dataDxfId="230"/>
    <tableColumn id="21" name="SEUMA" dataDxfId="229"/>
    <tableColumn id="22" name="SEFIN" dataDxfId="228"/>
    <tableColumn id="23" name="AMA" dataDxfId="227"/>
    <tableColumn id="24" name="CELIC" dataDxfId="226"/>
  </tableColumns>
  <tableStyleInfo name="PLANO ANUAL DE COMPRAS" showFirstColumn="0" showLastColumn="0" showRowStripes="1" showColumnStripes="0"/>
</table>
</file>

<file path=xl/tables/table18.xml><?xml version="1.0" encoding="utf-8"?>
<table xmlns="http://schemas.openxmlformats.org/spreadsheetml/2006/main" id="17" name="Tabela17" displayName="Tabela17" ref="A75:W82" totalsRowShown="0" headerRowDxfId="225" dataDxfId="223" headerRowBorderDxfId="224" tableBorderDxfId="222">
  <autoFilter ref="A75:W82"/>
  <sortState ref="A78:W84">
    <sortCondition ref="D77:D84"/>
  </sortState>
  <tableColumns count="23">
    <tableColumn id="1" name="ITEM" dataDxfId="221"/>
    <tableColumn id="2" name="GRUPO" dataDxfId="220"/>
    <tableColumn id="3" name="CÓDIGO" dataDxfId="219"/>
    <tableColumn id="4" name="ESPECIFICAÇÃO" dataDxfId="218"/>
    <tableColumn id="5" name="UNIDADE" dataDxfId="217"/>
    <tableColumn id="6" name="QTD" dataDxfId="216">
      <calculatedColumnFormula>G76+H76+I76+J76+K76+M76+O76+P76+N76+R76+S76+T76+U76+Q76+V76</calculatedColumnFormula>
    </tableColumn>
    <tableColumn id="8" name="GABPREF" dataDxfId="215"/>
    <tableColumn id="9" name="GABVICE" dataDxfId="214"/>
    <tableColumn id="10" name="SEGET" dataDxfId="213"/>
    <tableColumn id="11" name="PGM" dataDxfId="212"/>
    <tableColumn id="12" name="SESEC" dataDxfId="211"/>
    <tableColumn id="13" name="SESEP" dataDxfId="210"/>
    <tableColumn id="14" name="SEINF" dataDxfId="209"/>
    <tableColumn id="15" name="SDHAS" dataDxfId="208"/>
    <tableColumn id="16" name="SECJEL" dataDxfId="207"/>
    <tableColumn id="17" name="STDE" dataDxfId="206"/>
    <tableColumn id="18" name="SAAE" dataDxfId="205"/>
    <tableColumn id="19" name="SME" dataDxfId="204"/>
    <tableColumn id="20" name="SMS" dataDxfId="203"/>
    <tableColumn id="21" name="SEUMA" dataDxfId="202"/>
    <tableColumn id="22" name="SEFIN" dataDxfId="201"/>
    <tableColumn id="23" name="AMA" dataDxfId="200"/>
    <tableColumn id="24" name="CELIC" dataDxfId="199"/>
  </tableColumns>
  <tableStyleInfo name="PLANO ANUAL DE COMPRAS" showFirstColumn="0" showLastColumn="0" showRowStripes="1" showColumnStripes="0"/>
</table>
</file>

<file path=xl/tables/table19.xml><?xml version="1.0" encoding="utf-8"?>
<table xmlns="http://schemas.openxmlformats.org/spreadsheetml/2006/main" id="20" name="Tabela20" displayName="Tabela20" ref="A86:W89" totalsRowShown="0" headerRowDxfId="198" dataDxfId="196" headerRowBorderDxfId="197" tableBorderDxfId="195">
  <autoFilter ref="A86:W89"/>
  <tableColumns count="23">
    <tableColumn id="1" name="ITEM" dataDxfId="194"/>
    <tableColumn id="2" name="GRUPO" dataDxfId="193"/>
    <tableColumn id="3" name="CÓDIGO" dataDxfId="192"/>
    <tableColumn id="4" name="ESPECIFICAÇÃO" dataDxfId="191"/>
    <tableColumn id="5" name="UNIDADE" dataDxfId="190"/>
    <tableColumn id="6" name="QTD" dataDxfId="189">
      <calculatedColumnFormula>SUM(Tabela20[[#This Row],[GABVICE]:[CELIC]])</calculatedColumnFormula>
    </tableColumn>
    <tableColumn id="8" name="GABPREF" dataDxfId="188"/>
    <tableColumn id="9" name="GABVICE" dataDxfId="187"/>
    <tableColumn id="10" name="SEGET" dataDxfId="186"/>
    <tableColumn id="11" name="PGM" dataDxfId="185"/>
    <tableColumn id="12" name="SESEC" dataDxfId="184"/>
    <tableColumn id="13" name="SESEP" dataDxfId="183"/>
    <tableColumn id="14" name="SEINF" dataDxfId="182"/>
    <tableColumn id="15" name="SDHAS" dataDxfId="181"/>
    <tableColumn id="16" name="SECJEL" dataDxfId="180"/>
    <tableColumn id="17" name="STDE" dataDxfId="179"/>
    <tableColumn id="18" name="SAAE" dataDxfId="178"/>
    <tableColumn id="19" name="SME" dataDxfId="177"/>
    <tableColumn id="20" name="SMS" dataDxfId="176"/>
    <tableColumn id="21" name="SEUMA" dataDxfId="175"/>
    <tableColumn id="22" name="SEFIN" dataDxfId="174"/>
    <tableColumn id="23" name="AMA" dataDxfId="173"/>
    <tableColumn id="24" name="CELIC" dataDxfId="172"/>
  </tableColumns>
  <tableStyleInfo name="PLANO ANUAL DE COMPRAS" showFirstColumn="0" showLastColumn="0" showRowStripes="1" showColumnStripes="0"/>
</table>
</file>

<file path=xl/tables/table2.xml><?xml version="1.0" encoding="utf-8"?>
<table xmlns="http://schemas.openxmlformats.org/spreadsheetml/2006/main" id="2" name="Tabela2" displayName="Tabela2" ref="A20:W22" totalsRowShown="0" headerRowDxfId="635" dataDxfId="634">
  <autoFilter ref="A20:W22"/>
  <sortState ref="A21:W22">
    <sortCondition ref="D20:D22"/>
  </sortState>
  <tableColumns count="23">
    <tableColumn id="1" name="ITEM" dataDxfId="633"/>
    <tableColumn id="2" name="GRUPO" dataDxfId="632"/>
    <tableColumn id="3" name="CÓDIGO" dataDxfId="631"/>
    <tableColumn id="4" name="ESPECIFICAÇÃO" dataDxfId="630"/>
    <tableColumn id="5" name="UNIDADE" dataDxfId="629"/>
    <tableColumn id="6" name="QUANTIDADE" dataDxfId="628">
      <calculatedColumnFormula>SUM(G21:W21)</calculatedColumnFormula>
    </tableColumn>
    <tableColumn id="8" name="GABPREF" dataDxfId="627"/>
    <tableColumn id="9" name="GABVICE" dataDxfId="626"/>
    <tableColumn id="10" name="SEGET" dataDxfId="625"/>
    <tableColumn id="11" name="PGM" dataDxfId="624"/>
    <tableColumn id="12" name="SESEC" dataDxfId="623"/>
    <tableColumn id="13" name="SESEP" dataDxfId="622"/>
    <tableColumn id="14" name="SEINF" dataDxfId="621"/>
    <tableColumn id="15" name="SDHAS" dataDxfId="620"/>
    <tableColumn id="16" name="SECJEL" dataDxfId="619"/>
    <tableColumn id="17" name="STDE" dataDxfId="618"/>
    <tableColumn id="18" name="SAAE" dataDxfId="617"/>
    <tableColumn id="19" name="SME" dataDxfId="616"/>
    <tableColumn id="20" name="SMS" dataDxfId="615"/>
    <tableColumn id="21" name="SEUMA" dataDxfId="614"/>
    <tableColumn id="22" name="SEFIN" dataDxfId="613"/>
    <tableColumn id="23" name="AMA" dataDxfId="612"/>
    <tableColumn id="24" name="CELIC" dataDxfId="611"/>
  </tableColumns>
  <tableStyleInfo name="PLANO ANUAL DE COMPRAS" showFirstColumn="0" showLastColumn="0" showRowStripes="1" showColumnStripes="0"/>
</table>
</file>

<file path=xl/tables/table20.xml><?xml version="1.0" encoding="utf-8"?>
<table xmlns="http://schemas.openxmlformats.org/spreadsheetml/2006/main" id="21" name="Tabela21" displayName="Tabela21" ref="A93:W107" totalsRowShown="0" headerRowDxfId="171" dataDxfId="169" headerRowBorderDxfId="170" tableBorderDxfId="168">
  <autoFilter ref="A93:W107"/>
  <sortState ref="A97:W111">
    <sortCondition ref="D96:D111"/>
  </sortState>
  <tableColumns count="23">
    <tableColumn id="1" name="ITEM" dataDxfId="167"/>
    <tableColumn id="2" name="GRUPO" dataDxfId="166"/>
    <tableColumn id="3" name="CÓDIGO" dataDxfId="165"/>
    <tableColumn id="4" name="ESPECIFICAÇÃO" dataDxfId="164"/>
    <tableColumn id="5" name="UNIDADE" dataDxfId="163"/>
    <tableColumn id="6" name="QUANTIDADE" dataDxfId="162">
      <calculatedColumnFormula>SUM(Tabela21[[#This Row],[GABPREF]:[CELIC]])</calculatedColumnFormula>
    </tableColumn>
    <tableColumn id="8" name="GABPREF" dataDxfId="161"/>
    <tableColumn id="9" name="GABVICE" dataDxfId="160"/>
    <tableColumn id="10" name="SEGET" dataDxfId="159"/>
    <tableColumn id="11" name="PGM" dataDxfId="158"/>
    <tableColumn id="12" name="SESEC" dataDxfId="157"/>
    <tableColumn id="13" name="SESEP" dataDxfId="156"/>
    <tableColumn id="14" name="SEINF" dataDxfId="155"/>
    <tableColumn id="15" name="SDHAS" dataDxfId="154"/>
    <tableColumn id="16" name="SECJEL" dataDxfId="153"/>
    <tableColumn id="17" name="STDE" dataDxfId="152"/>
    <tableColumn id="18" name="SAAE" dataDxfId="151"/>
    <tableColumn id="19" name="SME" dataDxfId="150"/>
    <tableColumn id="20" name="SMS" dataDxfId="149"/>
    <tableColumn id="21" name="SEUMA" dataDxfId="148"/>
    <tableColumn id="22" name="SEFIN" dataDxfId="147"/>
    <tableColumn id="23" name="AMA" dataDxfId="146"/>
    <tableColumn id="24" name="CELIC" dataDxfId="145"/>
  </tableColumns>
  <tableStyleInfo name="PLANO ANUAL DE COMPRAS" showFirstColumn="0" showLastColumn="0" showRowStripes="1" showColumnStripes="0"/>
</table>
</file>

<file path=xl/tables/table21.xml><?xml version="1.0" encoding="utf-8"?>
<table xmlns="http://schemas.openxmlformats.org/spreadsheetml/2006/main" id="22" name="Tabela22" displayName="Tabela22" ref="A6:W8" totalsRowShown="0">
  <autoFilter ref="A6:W8"/>
  <sortState ref="A7:Z8">
    <sortCondition ref="D6:D8"/>
  </sortState>
  <tableColumns count="23">
    <tableColumn id="1" name="ITEM" dataDxfId="144"/>
    <tableColumn id="2" name="GRUPO" dataDxfId="143"/>
    <tableColumn id="3" name="CÓDIGO" dataDxfId="142"/>
    <tableColumn id="4" name="ESPECIFICAÇÃO" dataDxfId="141"/>
    <tableColumn id="5" name="UNIDADE" dataDxfId="140"/>
    <tableColumn id="6" name="QUANTIDADE" dataDxfId="139">
      <calculatedColumnFormula>SUM(G7:W7)</calculatedColumnFormula>
    </tableColumn>
    <tableColumn id="8" name="GABPREF" dataDxfId="138"/>
    <tableColumn id="9" name="GABVICE" dataDxfId="137"/>
    <tableColumn id="10" name="SEGET" dataDxfId="136"/>
    <tableColumn id="11" name="PGM" dataDxfId="135"/>
    <tableColumn id="12" name="SESEC" dataDxfId="134"/>
    <tableColumn id="13" name="SESEP" dataDxfId="133"/>
    <tableColumn id="14" name="SEINF" dataDxfId="132"/>
    <tableColumn id="15" name="SDHAS" dataDxfId="131"/>
    <tableColumn id="16" name="SECJEL" dataDxfId="130"/>
    <tableColumn id="17" name="STDE" dataDxfId="129"/>
    <tableColumn id="18" name="SAAE" dataDxfId="128"/>
    <tableColumn id="19" name="SME" dataDxfId="127"/>
    <tableColumn id="20" name="SMS" dataDxfId="126"/>
    <tableColumn id="21" name="SEUMA" dataDxfId="125"/>
    <tableColumn id="22" name="SEFIN" dataDxfId="124"/>
    <tableColumn id="23" name="AMA" dataDxfId="123"/>
    <tableColumn id="24" name="CELIC" dataDxfId="122"/>
  </tableColumns>
  <tableStyleInfo name="PLANO ANUAL DE COMPRAS" showFirstColumn="0" showLastColumn="0" showRowStripes="1" showColumnStripes="0"/>
</table>
</file>

<file path=xl/tables/table22.xml><?xml version="1.0" encoding="utf-8"?>
<table xmlns="http://schemas.openxmlformats.org/spreadsheetml/2006/main" id="24" name="Tabela24" displayName="Tabela24" ref="A21:W27" totalsRowShown="0" dataDxfId="121">
  <autoFilter ref="A21:W27"/>
  <sortState ref="A22:W27">
    <sortCondition ref="D21:D27"/>
  </sortState>
  <tableColumns count="23">
    <tableColumn id="1" name="ITEM" dataDxfId="120"/>
    <tableColumn id="2" name="GRUPO" dataDxfId="119"/>
    <tableColumn id="3" name="CÓDIGO" dataDxfId="118"/>
    <tableColumn id="4" name="ESPECIFICAÇÃO" dataDxfId="117"/>
    <tableColumn id="5" name="UNIDADE" dataDxfId="116"/>
    <tableColumn id="6" name="QUANTIDADE" dataDxfId="115">
      <calculatedColumnFormula>SUM(G22:W22)</calculatedColumnFormula>
    </tableColumn>
    <tableColumn id="8" name="GABPREF" dataDxfId="114"/>
    <tableColumn id="9" name="GABVICE" dataDxfId="113"/>
    <tableColumn id="10" name="SEGET" dataDxfId="112"/>
    <tableColumn id="11" name="PGM" dataDxfId="111"/>
    <tableColumn id="12" name="SESEC" dataDxfId="110"/>
    <tableColumn id="13" name="SESEP" dataDxfId="109"/>
    <tableColumn id="14" name="SEINF" dataDxfId="108"/>
    <tableColumn id="15" name="SDHAS" dataDxfId="107"/>
    <tableColumn id="16" name="SECJEL" dataDxfId="106"/>
    <tableColumn id="17" name="STDE" dataDxfId="105"/>
    <tableColumn id="18" name="SAAE" dataDxfId="104"/>
    <tableColumn id="19" name="SME" dataDxfId="103"/>
    <tableColumn id="20" name="SMS" dataDxfId="102"/>
    <tableColumn id="21" name="SEUMA" dataDxfId="101"/>
    <tableColumn id="22" name="SEFIN" dataDxfId="100"/>
    <tableColumn id="23" name="AMA" dataDxfId="99"/>
    <tableColumn id="24" name="CELIC" dataDxfId="98"/>
  </tableColumns>
  <tableStyleInfo name="PLANO ANUAL DE COMPRAS" showFirstColumn="0" showLastColumn="0" showRowStripes="1" showColumnStripes="0"/>
</table>
</file>

<file path=xl/tables/table23.xml><?xml version="1.0" encoding="utf-8"?>
<table xmlns="http://schemas.openxmlformats.org/spreadsheetml/2006/main" id="25" name="Tabela25" displayName="Tabela25" ref="A30:W68" totalsRowShown="0" headerRowDxfId="97" dataDxfId="96">
  <autoFilter ref="A30:W68"/>
  <sortState ref="A33:Z71">
    <sortCondition ref="D32:D71"/>
  </sortState>
  <tableColumns count="23">
    <tableColumn id="1" name="ITEM" dataDxfId="95"/>
    <tableColumn id="2" name="GRUPO" dataDxfId="94"/>
    <tableColumn id="3" name="CÓDIGO" dataDxfId="93"/>
    <tableColumn id="4" name="ESPECIFICAÇÃO" dataDxfId="92"/>
    <tableColumn id="5" name="UNIDADE" dataDxfId="91"/>
    <tableColumn id="6" name="QUANTIDADE" dataDxfId="90">
      <calculatedColumnFormula>SUM(Tabela25[[#This Row],[GABPREF]:[CELIC]])</calculatedColumnFormula>
    </tableColumn>
    <tableColumn id="8" name="GABPREF" dataDxfId="89"/>
    <tableColumn id="9" name="GABVICE" dataDxfId="88"/>
    <tableColumn id="10" name="SEGET" dataDxfId="87"/>
    <tableColumn id="11" name="PGM" dataDxfId="86"/>
    <tableColumn id="12" name="SESEC" dataDxfId="85"/>
    <tableColumn id="13" name="SESEP" dataDxfId="84"/>
    <tableColumn id="14" name="SEINF" dataDxfId="83"/>
    <tableColumn id="15" name="SDHAS" dataDxfId="82"/>
    <tableColumn id="16" name="SECJEL" dataDxfId="81"/>
    <tableColumn id="17" name="STDE" dataDxfId="80"/>
    <tableColumn id="18" name="SAAE" dataDxfId="79"/>
    <tableColumn id="19" name="SME" dataDxfId="78"/>
    <tableColumn id="20" name="SMS" dataDxfId="77"/>
    <tableColumn id="21" name="SEUMA" dataDxfId="76"/>
    <tableColumn id="22" name="SEFIN" dataDxfId="75"/>
    <tableColumn id="23" name="AMA" dataDxfId="74"/>
    <tableColumn id="24" name="CELIC" dataDxfId="73"/>
  </tableColumns>
  <tableStyleInfo name="PLANO ANUAL DE COMPRAS" showFirstColumn="0" showLastColumn="0" showRowStripes="1" showColumnStripes="0"/>
</table>
</file>

<file path=xl/tables/table24.xml><?xml version="1.0" encoding="utf-8"?>
<table xmlns="http://schemas.openxmlformats.org/spreadsheetml/2006/main" id="26" name="Tabela26" displayName="Tabela26" ref="A71:W73" totalsRowShown="0" headerRowDxfId="72" dataDxfId="71">
  <autoFilter ref="A71:W73"/>
  <tableColumns count="23">
    <tableColumn id="1" name="ITEM" dataDxfId="70"/>
    <tableColumn id="2" name="GRUPO" dataDxfId="69"/>
    <tableColumn id="3" name="CÓDIGO" dataDxfId="68"/>
    <tableColumn id="4" name="ESPECIFICAÇÃO" dataDxfId="67"/>
    <tableColumn id="5" name="UNIDADE" dataDxfId="66"/>
    <tableColumn id="6" name="TOTAL" dataDxfId="65"/>
    <tableColumn id="8" name="GABPREF" dataDxfId="64"/>
    <tableColumn id="9" name="GABVICE" dataDxfId="63"/>
    <tableColumn id="10" name="SEGET" dataDxfId="62"/>
    <tableColumn id="11" name="PGM" dataDxfId="61"/>
    <tableColumn id="12" name="SESEC" dataDxfId="60"/>
    <tableColumn id="13" name="SESEP" dataDxfId="59"/>
    <tableColumn id="14" name="SEINF" dataDxfId="58"/>
    <tableColumn id="15" name="SDHAS" dataDxfId="57"/>
    <tableColumn id="16" name="SECJEL" dataDxfId="56"/>
    <tableColumn id="17" name="STDE" dataDxfId="55"/>
    <tableColumn id="18" name="SAAE" dataDxfId="54"/>
    <tableColumn id="19" name="SME" dataDxfId="53"/>
    <tableColumn id="20" name="SMS" dataDxfId="52"/>
    <tableColumn id="21" name="SEUMA" dataDxfId="51"/>
    <tableColumn id="22" name="SEFIN" dataDxfId="50"/>
    <tableColumn id="23" name="AMA" dataDxfId="49"/>
    <tableColumn id="24" name="CELIC" dataDxfId="48"/>
  </tableColumns>
  <tableStyleInfo name="PLANO ANUAL DE COMPRAS" showFirstColumn="0" showLastColumn="0" showRowStripes="1" showColumnStripes="0"/>
</table>
</file>

<file path=xl/tables/table25.xml><?xml version="1.0" encoding="utf-8"?>
<table xmlns="http://schemas.openxmlformats.org/spreadsheetml/2006/main" id="27" name="Tabela27" displayName="Tabela27" ref="A77:W82" totalsRowShown="0" headerRowDxfId="47" dataDxfId="46">
  <autoFilter ref="A77:W82"/>
  <sortState ref="A88:Z92">
    <sortCondition ref="D87:D92"/>
  </sortState>
  <tableColumns count="23">
    <tableColumn id="1" name="ITEM" dataDxfId="45"/>
    <tableColumn id="2" name="GRUPO" dataDxfId="44"/>
    <tableColumn id="3" name="CÓDIGO" dataDxfId="43"/>
    <tableColumn id="4" name="ESPECIFICAÇÃO" dataDxfId="42"/>
    <tableColumn id="5" name="UNIDADE" dataDxfId="41"/>
    <tableColumn id="6" name="QUANTIDADE" dataDxfId="40">
      <calculatedColumnFormula>SUM(G78:W78)</calculatedColumnFormula>
    </tableColumn>
    <tableColumn id="8" name="GABPREF" dataDxfId="39"/>
    <tableColumn id="9" name="GABVICE" dataDxfId="38"/>
    <tableColumn id="10" name="SEGET" dataDxfId="37"/>
    <tableColumn id="11" name="PGM" dataDxfId="36"/>
    <tableColumn id="12" name="SESEC" dataDxfId="35"/>
    <tableColumn id="13" name="SESEP" dataDxfId="34"/>
    <tableColumn id="14" name="SEINF" dataDxfId="33"/>
    <tableColumn id="15" name="SDHAS" dataDxfId="32"/>
    <tableColumn id="16" name="SECJEL" dataDxfId="31"/>
    <tableColumn id="17" name="STDE" dataDxfId="30"/>
    <tableColumn id="18" name="SAAE" dataDxfId="29"/>
    <tableColumn id="19" name="SME" dataDxfId="28"/>
    <tableColumn id="20" name="SMS" dataDxfId="27"/>
    <tableColumn id="21" name="SEUMA" dataDxfId="26"/>
    <tableColumn id="22" name="SEFIN" dataDxfId="25"/>
    <tableColumn id="23" name="AMA" dataDxfId="24"/>
    <tableColumn id="24" name="CELIC" dataDxfId="23"/>
  </tableColumns>
  <tableStyleInfo name="PLANO ANUAL DE COMPRAS" showFirstColumn="0" showLastColumn="0" showRowStripes="1" showColumnStripes="0"/>
</table>
</file>

<file path=xl/tables/table26.xml><?xml version="1.0" encoding="utf-8"?>
<table xmlns="http://schemas.openxmlformats.org/spreadsheetml/2006/main" id="23" name="Tabela23" displayName="Tabela23" ref="A13:W18" totalsRowShown="0">
  <autoFilter ref="A13:W18"/>
  <sortState ref="A14:Z16">
    <sortCondition ref="D13:D16"/>
  </sortState>
  <tableColumns count="23">
    <tableColumn id="1" name="ITEM" dataDxfId="22"/>
    <tableColumn id="2" name="GRUPO" dataDxfId="21"/>
    <tableColumn id="3" name="CÓDIGO" dataDxfId="20"/>
    <tableColumn id="4" name="ESPECIFICAÇÃO" dataDxfId="19"/>
    <tableColumn id="5" name="UNIDADE" dataDxfId="18"/>
    <tableColumn id="6" name="QUANTIDADE" dataDxfId="17">
      <calculatedColumnFormula>SUM(G14:W14)</calculatedColumnFormula>
    </tableColumn>
    <tableColumn id="8" name="GABPREF" dataDxfId="16"/>
    <tableColumn id="9" name="GABVICE" dataDxfId="15"/>
    <tableColumn id="10" name="SEGET" dataDxfId="14"/>
    <tableColumn id="11" name="PGM" dataDxfId="13"/>
    <tableColumn id="12" name="SESEC" dataDxfId="12"/>
    <tableColumn id="13" name="SESEP" dataDxfId="11"/>
    <tableColumn id="14" name="SEINF" dataDxfId="10"/>
    <tableColumn id="15" name="SDHAS" dataDxfId="9"/>
    <tableColumn id="16" name="SECJEL" dataDxfId="8"/>
    <tableColumn id="17" name="STDE" dataDxfId="7"/>
    <tableColumn id="18" name="SAAE" dataDxfId="6"/>
    <tableColumn id="19" name="SME" dataDxfId="5"/>
    <tableColumn id="20" name="SMS" dataDxfId="4"/>
    <tableColumn id="21" name="SEUMA" dataDxfId="3"/>
    <tableColumn id="22" name="SEFIN" dataDxfId="2"/>
    <tableColumn id="23" name="AMA" dataDxfId="1"/>
    <tableColumn id="24" name="CELIC" dataDxfId="0"/>
  </tableColumns>
  <tableStyleInfo name="PLANO ANUAL DE COMPRAS" showFirstColumn="0" showLastColumn="0" showRowStripes="1" showColumnStripes="0"/>
</table>
</file>

<file path=xl/tables/table3.xml><?xml version="1.0" encoding="utf-8"?>
<table xmlns="http://schemas.openxmlformats.org/spreadsheetml/2006/main" id="3" name="Tabela3" displayName="Tabela3" ref="A27:W55" totalsRowShown="0" headerRowDxfId="610" dataDxfId="609">
  <autoFilter ref="A27:W55"/>
  <sortState ref="A28:W55">
    <sortCondition ref="D27:D55"/>
  </sortState>
  <tableColumns count="23">
    <tableColumn id="1" name="ITEM" dataDxfId="608"/>
    <tableColumn id="2" name="GRUPO" dataDxfId="607"/>
    <tableColumn id="3" name="CÓDIGO" dataDxfId="606"/>
    <tableColumn id="4" name="ESPECIFICAÇÃO" dataDxfId="605"/>
    <tableColumn id="5" name="UNIDADE" dataDxfId="604"/>
    <tableColumn id="6" name="QUANTIDADE" dataDxfId="603">
      <calculatedColumnFormula>SUM(G28:W28)</calculatedColumnFormula>
    </tableColumn>
    <tableColumn id="8" name="GABPREF" dataDxfId="602"/>
    <tableColumn id="9" name="GABVICE" dataDxfId="601"/>
    <tableColumn id="10" name="SEGET" dataDxfId="600"/>
    <tableColumn id="11" name="PGM" dataDxfId="599"/>
    <tableColumn id="12" name="SESEC" dataDxfId="598"/>
    <tableColumn id="13" name="SESEP" dataDxfId="597"/>
    <tableColumn id="14" name="SEINF" dataDxfId="596"/>
    <tableColumn id="15" name="SDHAS" dataDxfId="595"/>
    <tableColumn id="16" name="SECJEL" dataDxfId="594"/>
    <tableColumn id="17" name="STDE" dataDxfId="593"/>
    <tableColumn id="18" name="SAAE" dataDxfId="592"/>
    <tableColumn id="19" name="SME" dataDxfId="591"/>
    <tableColumn id="20" name="SMS" dataDxfId="590"/>
    <tableColumn id="21" name="SEUMA" dataDxfId="589"/>
    <tableColumn id="22" name="SEFIN" dataDxfId="588"/>
    <tableColumn id="23" name="AMA" dataDxfId="587"/>
    <tableColumn id="24" name="CELIC" dataDxfId="586"/>
  </tableColumns>
  <tableStyleInfo name="PLANO ANUAL DE COMPRAS" showFirstColumn="0" showLastColumn="0" showRowStripes="1" showColumnStripes="0"/>
</table>
</file>

<file path=xl/tables/table4.xml><?xml version="1.0" encoding="utf-8"?>
<table xmlns="http://schemas.openxmlformats.org/spreadsheetml/2006/main" id="4" name="Tabela4" displayName="Tabela4" ref="A59:W62" totalsRowShown="0" headerRowDxfId="585" dataDxfId="584">
  <autoFilter ref="A59:W62"/>
  <sortState ref="A60:W62">
    <sortCondition ref="D59:D62"/>
  </sortState>
  <tableColumns count="23">
    <tableColumn id="1" name="ITEM" dataDxfId="583"/>
    <tableColumn id="2" name="GRUPO" dataDxfId="582"/>
    <tableColumn id="3" name="CÓDIGO" dataDxfId="581"/>
    <tableColumn id="4" name="ESPECIFICAÇÃO" dataDxfId="580"/>
    <tableColumn id="5" name="UNIDDADE" dataDxfId="579"/>
    <tableColumn id="6" name="QUANTIDADE" dataDxfId="578">
      <calculatedColumnFormula>SUM(G60:W60)</calculatedColumnFormula>
    </tableColumn>
    <tableColumn id="8" name="GABPREF" dataDxfId="577"/>
    <tableColumn id="9" name="GABVICE" dataDxfId="576"/>
    <tableColumn id="10" name="SEGET" dataDxfId="575"/>
    <tableColumn id="11" name="PGM" dataDxfId="574"/>
    <tableColumn id="12" name="SESEC" dataDxfId="573"/>
    <tableColumn id="13" name="SESEP" dataDxfId="572"/>
    <tableColumn id="14" name="SEINF" dataDxfId="571"/>
    <tableColumn id="15" name="SDHAS" dataDxfId="570"/>
    <tableColumn id="16" name="SECJEL" dataDxfId="569"/>
    <tableColumn id="17" name="STDE" dataDxfId="568"/>
    <tableColumn id="18" name="SAAE" dataDxfId="567"/>
    <tableColumn id="19" name="SME" dataDxfId="566"/>
    <tableColumn id="20" name="SMS" dataDxfId="565"/>
    <tableColumn id="21" name="SEUMA" dataDxfId="564"/>
    <tableColumn id="22" name="SEFIN" dataDxfId="563"/>
    <tableColumn id="23" name="AMA" dataDxfId="562"/>
    <tableColumn id="24" name="CELIC" dataDxfId="561"/>
  </tableColumns>
  <tableStyleInfo name="PLANO ANUAL DE COMPRAS" showFirstColumn="0" showLastColumn="0" showRowStripes="1" showColumnStripes="0"/>
</table>
</file>

<file path=xl/tables/table5.xml><?xml version="1.0" encoding="utf-8"?>
<table xmlns="http://schemas.openxmlformats.org/spreadsheetml/2006/main" id="5" name="Tabela5" displayName="Tabela5" ref="A66:W72" totalsRowShown="0" headerRowDxfId="560" dataDxfId="559">
  <autoFilter ref="A66:W72"/>
  <sortState ref="A67:W71">
    <sortCondition ref="D66:D71"/>
  </sortState>
  <tableColumns count="23">
    <tableColumn id="1" name="ITEM" dataDxfId="558"/>
    <tableColumn id="2" name="GRUPO" dataDxfId="557"/>
    <tableColumn id="3" name="CÓDIGO" dataDxfId="556"/>
    <tableColumn id="4" name="ESPECIFICAÇÃO" dataDxfId="555"/>
    <tableColumn id="5" name="UNIDADE" dataDxfId="554"/>
    <tableColumn id="6" name="QUANTIDADE" dataDxfId="553">
      <calculatedColumnFormula>SUM(Tabela5[[#This Row],[GABPREF]:[CELIC]])</calculatedColumnFormula>
    </tableColumn>
    <tableColumn id="8" name="GABPREF" dataDxfId="552"/>
    <tableColumn id="9" name="GABVICE" dataDxfId="551"/>
    <tableColumn id="10" name="SEGET" dataDxfId="550"/>
    <tableColumn id="11" name="PGM" dataDxfId="549"/>
    <tableColumn id="12" name="SESEC" dataDxfId="548"/>
    <tableColumn id="13" name="SESEP" dataDxfId="547"/>
    <tableColumn id="14" name="SEINF" dataDxfId="546"/>
    <tableColumn id="15" name="SDHAS" dataDxfId="545"/>
    <tableColumn id="16" name="SECJEL" dataDxfId="544"/>
    <tableColumn id="17" name="STDE" dataDxfId="543"/>
    <tableColumn id="18" name="SAAE" dataDxfId="542"/>
    <tableColumn id="19" name="SME" dataDxfId="541"/>
    <tableColumn id="20" name="SMS" dataDxfId="540"/>
    <tableColumn id="21" name="SEUMA" dataDxfId="539"/>
    <tableColumn id="22" name="SEFIN" dataDxfId="538"/>
    <tableColumn id="23" name="AMA" dataDxfId="537"/>
    <tableColumn id="24" name="CELIC" dataDxfId="536"/>
  </tableColumns>
  <tableStyleInfo name="PLANO ANUAL DE COMPRAS" showFirstColumn="0" showLastColumn="0" showRowStripes="1" showColumnStripes="0"/>
</table>
</file>

<file path=xl/tables/table6.xml><?xml version="1.0" encoding="utf-8"?>
<table xmlns="http://schemas.openxmlformats.org/spreadsheetml/2006/main" id="6" name="Tabela6" displayName="Tabela6" ref="A75:W160" totalsRowShown="0" headerRowDxfId="535" dataDxfId="534">
  <autoFilter ref="A75:W160"/>
  <sortState ref="A76:W165">
    <sortCondition ref="D76:D166"/>
  </sortState>
  <tableColumns count="23">
    <tableColumn id="1" name="ITEM" dataDxfId="533"/>
    <tableColumn id="2" name="GRUPO" dataDxfId="532"/>
    <tableColumn id="3" name="CÓDIGO" dataDxfId="531"/>
    <tableColumn id="4" name="ESPECIFICAÇÃO" dataDxfId="530"/>
    <tableColumn id="5" name="UNIDADE" dataDxfId="529"/>
    <tableColumn id="6" name="QUANTIDADE" dataDxfId="528">
      <calculatedColumnFormula>SUM(G76:W76)</calculatedColumnFormula>
    </tableColumn>
    <tableColumn id="8" name="GABPREF" dataDxfId="527"/>
    <tableColumn id="9" name="GABVICE" dataDxfId="526"/>
    <tableColumn id="10" name="SEGET" dataDxfId="525"/>
    <tableColumn id="11" name="PGM" dataDxfId="524"/>
    <tableColumn id="12" name="SESEC" dataDxfId="523"/>
    <tableColumn id="13" name="SESEP" dataDxfId="522"/>
    <tableColumn id="14" name="SEINF" dataDxfId="521"/>
    <tableColumn id="15" name="SDHAS" dataDxfId="520"/>
    <tableColumn id="16" name="SECJEL" dataDxfId="519"/>
    <tableColumn id="17" name="STDE" dataDxfId="518"/>
    <tableColumn id="18" name="SAAE" dataDxfId="517"/>
    <tableColumn id="19" name="SME" dataDxfId="516"/>
    <tableColumn id="20" name="SMS" dataDxfId="515"/>
    <tableColumn id="21" name="SEUMA" dataDxfId="514"/>
    <tableColumn id="22" name="SEFIN" dataDxfId="513"/>
    <tableColumn id="23" name="AMA" dataDxfId="512"/>
    <tableColumn id="24" name="CELIC" dataDxfId="511"/>
  </tableColumns>
  <tableStyleInfo name="PLANO ANUAL DE COMPRAS" showFirstColumn="0" showLastColumn="0" showRowStripes="1" showColumnStripes="0"/>
</table>
</file>

<file path=xl/tables/table7.xml><?xml version="1.0" encoding="utf-8"?>
<table xmlns="http://schemas.openxmlformats.org/spreadsheetml/2006/main" id="7" name="Tabela7" displayName="Tabela7" ref="A164:W165" totalsRowShown="0" headerRowDxfId="510" dataDxfId="509">
  <autoFilter ref="A164:W165"/>
  <tableColumns count="23">
    <tableColumn id="1" name="ITEM" dataDxfId="508"/>
    <tableColumn id="2" name="GRUPO" dataDxfId="507"/>
    <tableColumn id="3" name="CÓDIGO" dataDxfId="506"/>
    <tableColumn id="4" name="ESPECIFICAÇÃO" dataDxfId="505"/>
    <tableColumn id="5" name="UNIDADE" dataDxfId="504"/>
    <tableColumn id="6" name="QUANTIDADE" dataDxfId="503">
      <calculatedColumnFormula>G165+G165+H165+I165+J165+K165+M165+O165+P165+N165+R165+S165+T165+U165+Q165+V165+W165</calculatedColumnFormula>
    </tableColumn>
    <tableColumn id="8" name="GABPREF" dataDxfId="502"/>
    <tableColumn id="9" name="GABVICE" dataDxfId="501"/>
    <tableColumn id="10" name="SEGET" dataDxfId="500"/>
    <tableColumn id="11" name="PGM" dataDxfId="499"/>
    <tableColumn id="12" name="SESEC" dataDxfId="498"/>
    <tableColumn id="13" name="SESEP" dataDxfId="497"/>
    <tableColumn id="14" name="SEINF" dataDxfId="496"/>
    <tableColumn id="15" name="SDHAS" dataDxfId="495"/>
    <tableColumn id="16" name="SECJEL" dataDxfId="494"/>
    <tableColumn id="17" name="STDE" dataDxfId="493"/>
    <tableColumn id="18" name="SAAE" dataDxfId="492"/>
    <tableColumn id="19" name="SME" dataDxfId="491"/>
    <tableColumn id="20" name="SMS" dataDxfId="490"/>
    <tableColumn id="21" name="SEUMA" dataDxfId="489"/>
    <tableColumn id="22" name="SEFIN" dataDxfId="488"/>
    <tableColumn id="23" name="AMA" dataDxfId="487"/>
    <tableColumn id="24" name="CELIC" dataDxfId="486"/>
  </tableColumns>
  <tableStyleInfo name="PLANO ANUAL DE COMPRAS" showFirstColumn="0" showLastColumn="0" showRowStripes="1" showColumnStripes="0"/>
</table>
</file>

<file path=xl/tables/table8.xml><?xml version="1.0" encoding="utf-8"?>
<table xmlns="http://schemas.openxmlformats.org/spreadsheetml/2006/main" id="8" name="Tabela8" displayName="Tabela8" ref="A170:W173" totalsRowShown="0" headerRowDxfId="485" dataDxfId="484">
  <autoFilter ref="A170:W173"/>
  <tableColumns count="23">
    <tableColumn id="1" name="ITEM" dataDxfId="483"/>
    <tableColumn id="2" name="GRUPO" dataDxfId="482"/>
    <tableColumn id="3" name="CÓDIGO" dataDxfId="481"/>
    <tableColumn id="4" name="ESPECIFICAÇÃO" dataDxfId="480"/>
    <tableColumn id="5" name="UNIDADE" dataDxfId="479"/>
    <tableColumn id="6" name="QUANTIDADE" dataDxfId="478">
      <calculatedColumnFormula>G171+H171+I171+J171+K171+M171+O171+P171+N171+R171+S171+T171+U171+Q171+V171</calculatedColumnFormula>
    </tableColumn>
    <tableColumn id="8" name="GABPREF" dataDxfId="477"/>
    <tableColumn id="9" name="GABVICE" dataDxfId="476"/>
    <tableColumn id="10" name="SEGET" dataDxfId="475"/>
    <tableColumn id="11" name="PGM" dataDxfId="474"/>
    <tableColumn id="12" name="SESEC" dataDxfId="473"/>
    <tableColumn id="13" name="SESEP" dataDxfId="472"/>
    <tableColumn id="14" name="SEINF" dataDxfId="471"/>
    <tableColumn id="15" name="SDHAS" dataDxfId="470"/>
    <tableColumn id="16" name="SECJEL" dataDxfId="469"/>
    <tableColumn id="17" name="STDE" dataDxfId="468"/>
    <tableColumn id="18" name="SAAE" dataDxfId="467"/>
    <tableColumn id="19" name="SME" dataDxfId="466"/>
    <tableColumn id="20" name="SMS" dataDxfId="465"/>
    <tableColumn id="21" name="SEUMA" dataDxfId="464"/>
    <tableColumn id="22" name="SEFIN" dataDxfId="463"/>
    <tableColumn id="23" name="AMA" dataDxfId="462"/>
    <tableColumn id="24" name="CELIC" dataDxfId="461"/>
  </tableColumns>
  <tableStyleInfo name="PLANO ANUAL DE COMPRAS" showFirstColumn="0" showLastColumn="0" showRowStripes="1" showColumnStripes="0"/>
</table>
</file>

<file path=xl/tables/table9.xml><?xml version="1.0" encoding="utf-8"?>
<table xmlns="http://schemas.openxmlformats.org/spreadsheetml/2006/main" id="9" name="Tabela9" displayName="Tabela9" ref="A177:W232" totalsRowShown="0" headerRowDxfId="460" tableBorderDxfId="459">
  <autoFilter ref="A177:W232"/>
  <sortState ref="A184:W238">
    <sortCondition ref="D183:D238"/>
  </sortState>
  <tableColumns count="23">
    <tableColumn id="1" name="ITEM" dataDxfId="458"/>
    <tableColumn id="2" name="GRUPO" dataDxfId="457"/>
    <tableColumn id="3" name="CÓDIGO" dataDxfId="456"/>
    <tableColumn id="4" name="ESPECIFICAÇÃO" dataDxfId="455"/>
    <tableColumn id="5" name="UNIDADE" dataDxfId="454"/>
    <tableColumn id="6" name="QUANTIDADE" dataDxfId="453">
      <calculatedColumnFormula>SUM(G178:W178)</calculatedColumnFormula>
    </tableColumn>
    <tableColumn id="8" name="GABPREF" dataDxfId="452"/>
    <tableColumn id="9" name="GABVICE" dataDxfId="451"/>
    <tableColumn id="10" name="SEGET" dataDxfId="450"/>
    <tableColumn id="11" name="PGM" dataDxfId="449"/>
    <tableColumn id="12" name="SESEC" dataDxfId="448"/>
    <tableColumn id="13" name="SESEP" dataDxfId="447"/>
    <tableColumn id="14" name="SEINF" dataDxfId="446"/>
    <tableColumn id="15" name="SDHAS" dataDxfId="445"/>
    <tableColumn id="16" name="SECJEL" dataDxfId="444"/>
    <tableColumn id="17" name="STDE" dataDxfId="443"/>
    <tableColumn id="18" name="SAAE" dataDxfId="442"/>
    <tableColumn id="19" name="SME" dataDxfId="441"/>
    <tableColumn id="20" name="SMS" dataDxfId="440"/>
    <tableColumn id="21" name="SEUMA" dataDxfId="439"/>
    <tableColumn id="22" name="SEFIN" dataDxfId="438"/>
    <tableColumn id="23" name="AMA" dataDxfId="437"/>
    <tableColumn id="24" name="CELIC" dataDxfId="436"/>
  </tableColumns>
  <tableStyleInfo name="PLANO ANUAL DE COMPRAS"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2.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 Id="rId9"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Y343"/>
  <sheetViews>
    <sheetView tabSelected="1" topLeftCell="B322" zoomScale="60" zoomScaleNormal="60" zoomScaleSheetLayoutView="75" workbookViewId="0">
      <selection activeCell="D254" sqref="D254"/>
    </sheetView>
  </sheetViews>
  <sheetFormatPr defaultRowHeight="15" x14ac:dyDescent="0.25"/>
  <cols>
    <col min="1" max="1" width="11.85546875" style="7" customWidth="1"/>
    <col min="2" max="2" width="20" style="47" customWidth="1"/>
    <col min="3" max="3" width="14.42578125" style="7" bestFit="1" customWidth="1"/>
    <col min="4" max="4" width="59.85546875" style="98" customWidth="1"/>
    <col min="5" max="5" width="19.140625" style="43" customWidth="1"/>
    <col min="6" max="6" width="22.5703125" style="37" customWidth="1"/>
    <col min="7" max="7" width="16.85546875" style="38" customWidth="1"/>
    <col min="8" max="8" width="17.42578125" style="38" customWidth="1"/>
    <col min="9" max="11" width="12.85546875" style="38" customWidth="1"/>
    <col min="12" max="12" width="15.42578125" style="38" customWidth="1"/>
    <col min="13" max="13" width="16" style="38" customWidth="1"/>
    <col min="14" max="14" width="15.42578125" style="38" customWidth="1"/>
    <col min="15" max="15" width="16" style="38" customWidth="1"/>
    <col min="16" max="16" width="15.7109375" style="38" customWidth="1"/>
    <col min="17" max="17" width="15.28515625" style="38" customWidth="1"/>
    <col min="18" max="18" width="17.140625" style="38" customWidth="1"/>
    <col min="19" max="19" width="15.7109375" style="38" customWidth="1"/>
    <col min="20" max="23" width="12.85546875" style="38" customWidth="1"/>
    <col min="24" max="24" width="12.85546875" style="7" customWidth="1"/>
    <col min="25" max="25" width="46" style="1" customWidth="1"/>
  </cols>
  <sheetData>
    <row r="3" spans="1:25" ht="26.25" x14ac:dyDescent="0.25">
      <c r="A3" s="18"/>
      <c r="B3" s="44"/>
      <c r="C3" s="18"/>
      <c r="D3" s="96"/>
      <c r="E3" s="39"/>
      <c r="F3" s="166" t="s">
        <v>0</v>
      </c>
      <c r="G3" s="166"/>
      <c r="H3" s="166"/>
      <c r="I3" s="166"/>
      <c r="J3" s="39"/>
      <c r="K3" s="39"/>
      <c r="L3" s="39"/>
      <c r="M3" s="39"/>
      <c r="N3" s="39"/>
      <c r="O3" s="39"/>
      <c r="P3" s="39"/>
      <c r="Q3" s="39"/>
      <c r="R3" s="39"/>
      <c r="S3" s="39"/>
      <c r="T3" s="39"/>
      <c r="U3" s="39"/>
      <c r="V3" s="39"/>
      <c r="W3" s="39"/>
      <c r="X3" s="19"/>
      <c r="Y3" s="24"/>
    </row>
    <row r="4" spans="1:25" ht="18" x14ac:dyDescent="0.25">
      <c r="A4" s="18"/>
      <c r="B4" s="44"/>
      <c r="C4" s="18"/>
      <c r="D4" s="96"/>
      <c r="E4" s="39"/>
      <c r="F4" s="39"/>
      <c r="G4" s="39"/>
      <c r="H4" s="39"/>
      <c r="I4" s="39"/>
      <c r="J4" s="39"/>
      <c r="K4" s="39"/>
      <c r="L4" s="39"/>
      <c r="M4" s="39"/>
      <c r="N4" s="39"/>
      <c r="O4" s="39"/>
      <c r="P4" s="39"/>
      <c r="Q4" s="39"/>
      <c r="R4" s="39"/>
      <c r="S4" s="39"/>
      <c r="T4" s="39"/>
      <c r="U4" s="39"/>
      <c r="V4" s="39"/>
      <c r="W4" s="39"/>
      <c r="X4" s="30"/>
      <c r="Y4" s="21"/>
    </row>
    <row r="5" spans="1:25" s="3" customFormat="1" ht="18" x14ac:dyDescent="0.25">
      <c r="A5" s="165" t="s">
        <v>101</v>
      </c>
      <c r="B5" s="165"/>
      <c r="C5" s="165"/>
      <c r="D5" s="165"/>
      <c r="F5" s="5"/>
      <c r="G5" s="35"/>
      <c r="H5" s="85"/>
      <c r="I5" s="85"/>
      <c r="J5" s="35"/>
      <c r="K5" s="35"/>
      <c r="L5" s="35"/>
      <c r="M5" s="35"/>
      <c r="N5" s="35"/>
      <c r="O5" s="35"/>
      <c r="P5" s="35"/>
      <c r="Q5" s="35"/>
      <c r="R5" s="35"/>
      <c r="S5" s="35"/>
      <c r="T5" s="35"/>
      <c r="U5" s="35"/>
      <c r="V5" s="35"/>
      <c r="W5" s="35"/>
      <c r="X5" s="20"/>
      <c r="Y5" s="21"/>
    </row>
    <row r="6" spans="1:25" x14ac:dyDescent="0.25">
      <c r="A6" s="8"/>
      <c r="B6" s="45"/>
      <c r="C6" s="8"/>
      <c r="D6" s="97"/>
      <c r="E6" s="40"/>
      <c r="F6" s="35"/>
      <c r="G6" s="35"/>
      <c r="H6" s="35"/>
      <c r="I6" s="35"/>
      <c r="J6" s="35"/>
      <c r="K6" s="35"/>
      <c r="L6" s="35"/>
      <c r="M6" s="35"/>
      <c r="N6" s="35"/>
      <c r="O6" s="35"/>
      <c r="P6" s="35"/>
      <c r="Q6" s="35"/>
      <c r="R6" s="35"/>
      <c r="S6" s="35"/>
      <c r="T6" s="35"/>
      <c r="U6" s="35"/>
      <c r="V6" s="35"/>
      <c r="W6" s="35"/>
      <c r="X6" s="8"/>
    </row>
    <row r="7" spans="1:25" ht="24" customHeight="1" x14ac:dyDescent="0.25">
      <c r="A7" s="9" t="s">
        <v>1</v>
      </c>
      <c r="B7" s="42" t="s">
        <v>2</v>
      </c>
      <c r="C7" s="9" t="s">
        <v>3</v>
      </c>
      <c r="D7" s="77" t="s">
        <v>4</v>
      </c>
      <c r="E7" s="33" t="s">
        <v>5</v>
      </c>
      <c r="F7" s="13" t="s">
        <v>6</v>
      </c>
      <c r="G7" s="13" t="s">
        <v>7</v>
      </c>
      <c r="H7" s="13" t="s">
        <v>8</v>
      </c>
      <c r="I7" s="13" t="s">
        <v>9</v>
      </c>
      <c r="J7" s="13" t="s">
        <v>10</v>
      </c>
      <c r="K7" s="13" t="s">
        <v>11</v>
      </c>
      <c r="L7" s="13" t="s">
        <v>12</v>
      </c>
      <c r="M7" s="13" t="s">
        <v>13</v>
      </c>
      <c r="N7" s="13" t="s">
        <v>108</v>
      </c>
      <c r="O7" s="13" t="s">
        <v>14</v>
      </c>
      <c r="P7" s="13" t="s">
        <v>15</v>
      </c>
      <c r="Q7" s="13" t="s">
        <v>16</v>
      </c>
      <c r="R7" s="13" t="s">
        <v>17</v>
      </c>
      <c r="S7" s="13" t="s">
        <v>18</v>
      </c>
      <c r="T7" s="13" t="s">
        <v>19</v>
      </c>
      <c r="U7" s="13" t="s">
        <v>20</v>
      </c>
      <c r="V7" s="13" t="s">
        <v>21</v>
      </c>
      <c r="W7" s="13" t="s">
        <v>35</v>
      </c>
      <c r="X7"/>
      <c r="Y7"/>
    </row>
    <row r="8" spans="1:25" ht="45" x14ac:dyDescent="0.25">
      <c r="A8" s="13">
        <v>1</v>
      </c>
      <c r="B8" s="33" t="s">
        <v>36</v>
      </c>
      <c r="C8" s="13">
        <v>96632</v>
      </c>
      <c r="D8" s="77" t="s">
        <v>269</v>
      </c>
      <c r="E8" s="33" t="s">
        <v>30</v>
      </c>
      <c r="F8" s="13">
        <f t="shared" ref="F8:F15" si="0">SUM(G8:W8)</f>
        <v>50319</v>
      </c>
      <c r="G8" s="13">
        <v>2</v>
      </c>
      <c r="H8" s="13"/>
      <c r="I8" s="13">
        <v>5</v>
      </c>
      <c r="J8" s="13"/>
      <c r="K8" s="13">
        <v>100</v>
      </c>
      <c r="L8" s="13">
        <v>50000</v>
      </c>
      <c r="M8" s="13"/>
      <c r="N8" s="13">
        <v>50</v>
      </c>
      <c r="O8" s="13">
        <v>5</v>
      </c>
      <c r="P8" s="13">
        <v>5</v>
      </c>
      <c r="Q8" s="13">
        <v>80</v>
      </c>
      <c r="R8" s="13">
        <v>20</v>
      </c>
      <c r="S8" s="13">
        <v>20</v>
      </c>
      <c r="T8" s="13">
        <v>10</v>
      </c>
      <c r="U8" s="13"/>
      <c r="V8" s="13">
        <v>20</v>
      </c>
      <c r="W8" s="13">
        <v>2</v>
      </c>
      <c r="X8"/>
      <c r="Y8"/>
    </row>
    <row r="9" spans="1:25" ht="45" x14ac:dyDescent="0.25">
      <c r="A9" s="13"/>
      <c r="B9" s="33" t="s">
        <v>36</v>
      </c>
      <c r="C9" s="13">
        <v>97570</v>
      </c>
      <c r="D9" s="77" t="s">
        <v>270</v>
      </c>
      <c r="E9" s="33" t="s">
        <v>24</v>
      </c>
      <c r="F9" s="13">
        <f t="shared" si="0"/>
        <v>1195</v>
      </c>
      <c r="G9" s="13">
        <v>175</v>
      </c>
      <c r="H9" s="13">
        <v>160</v>
      </c>
      <c r="I9" s="13">
        <v>100</v>
      </c>
      <c r="J9" s="13">
        <v>10</v>
      </c>
      <c r="K9" s="13"/>
      <c r="L9" s="13">
        <v>100</v>
      </c>
      <c r="M9" s="13">
        <v>200</v>
      </c>
      <c r="N9" s="13"/>
      <c r="O9" s="13">
        <v>50</v>
      </c>
      <c r="P9" s="13"/>
      <c r="Q9" s="13">
        <v>400</v>
      </c>
      <c r="R9" s="13"/>
      <c r="S9" s="13"/>
      <c r="T9" s="13"/>
      <c r="U9" s="13"/>
      <c r="V9" s="13"/>
      <c r="W9" s="13"/>
      <c r="X9"/>
      <c r="Y9"/>
    </row>
    <row r="10" spans="1:25" ht="56.25" customHeight="1" x14ac:dyDescent="0.25">
      <c r="A10" s="13">
        <v>2</v>
      </c>
      <c r="B10" s="33" t="s">
        <v>36</v>
      </c>
      <c r="C10" s="13">
        <v>97567</v>
      </c>
      <c r="D10" s="77" t="s">
        <v>272</v>
      </c>
      <c r="E10" s="33" t="s">
        <v>24</v>
      </c>
      <c r="F10" s="13">
        <f t="shared" si="0"/>
        <v>730</v>
      </c>
      <c r="G10" s="13"/>
      <c r="H10" s="13"/>
      <c r="I10" s="13">
        <v>100</v>
      </c>
      <c r="J10" s="13"/>
      <c r="K10" s="13"/>
      <c r="L10" s="13"/>
      <c r="M10" s="13">
        <v>400</v>
      </c>
      <c r="N10" s="13">
        <v>100</v>
      </c>
      <c r="O10" s="13">
        <v>80</v>
      </c>
      <c r="P10" s="13"/>
      <c r="Q10" s="13"/>
      <c r="R10" s="13">
        <v>50</v>
      </c>
      <c r="S10" s="13"/>
      <c r="T10" s="13"/>
      <c r="U10" s="13"/>
      <c r="V10" s="13"/>
      <c r="W10" s="13"/>
      <c r="X10"/>
      <c r="Y10"/>
    </row>
    <row r="11" spans="1:25" ht="45" x14ac:dyDescent="0.25">
      <c r="A11" s="13">
        <v>3</v>
      </c>
      <c r="B11" s="33" t="s">
        <v>36</v>
      </c>
      <c r="C11" s="13">
        <v>97609</v>
      </c>
      <c r="D11" s="77" t="s">
        <v>271</v>
      </c>
      <c r="E11" s="33" t="s">
        <v>22</v>
      </c>
      <c r="F11" s="13">
        <f t="shared" si="0"/>
        <v>1191</v>
      </c>
      <c r="G11" s="13">
        <v>20</v>
      </c>
      <c r="H11" s="13">
        <v>10</v>
      </c>
      <c r="I11" s="13">
        <v>21</v>
      </c>
      <c r="J11" s="13">
        <v>20</v>
      </c>
      <c r="K11" s="13">
        <v>3</v>
      </c>
      <c r="L11" s="13">
        <v>7</v>
      </c>
      <c r="M11" s="13"/>
      <c r="N11" s="13">
        <v>100</v>
      </c>
      <c r="O11" s="13">
        <v>70</v>
      </c>
      <c r="P11" s="13"/>
      <c r="Q11" s="13">
        <v>60</v>
      </c>
      <c r="R11" s="13"/>
      <c r="S11" s="13">
        <v>300</v>
      </c>
      <c r="T11" s="13">
        <v>20</v>
      </c>
      <c r="U11" s="13">
        <v>500</v>
      </c>
      <c r="V11" s="13">
        <v>10</v>
      </c>
      <c r="W11" s="13">
        <v>50</v>
      </c>
      <c r="X11"/>
      <c r="Y11"/>
    </row>
    <row r="12" spans="1:25" ht="75" x14ac:dyDescent="0.25">
      <c r="A12" s="13">
        <v>4</v>
      </c>
      <c r="B12" s="33" t="s">
        <v>36</v>
      </c>
      <c r="C12" s="13">
        <v>98533</v>
      </c>
      <c r="D12" s="77" t="s">
        <v>342</v>
      </c>
      <c r="E12" s="33" t="s">
        <v>22</v>
      </c>
      <c r="F12" s="13">
        <f t="shared" si="0"/>
        <v>850</v>
      </c>
      <c r="G12" s="13">
        <v>60</v>
      </c>
      <c r="H12" s="13"/>
      <c r="I12" s="13">
        <v>20</v>
      </c>
      <c r="J12" s="13"/>
      <c r="K12" s="13">
        <v>5</v>
      </c>
      <c r="L12" s="13"/>
      <c r="M12" s="13"/>
      <c r="N12" s="13">
        <v>50</v>
      </c>
      <c r="O12" s="13">
        <v>30</v>
      </c>
      <c r="P12" s="13">
        <v>100</v>
      </c>
      <c r="Q12" s="13">
        <v>80</v>
      </c>
      <c r="R12" s="13"/>
      <c r="S12" s="13"/>
      <c r="T12" s="13"/>
      <c r="U12" s="13"/>
      <c r="V12" s="13">
        <v>500</v>
      </c>
      <c r="W12" s="13">
        <v>5</v>
      </c>
      <c r="X12"/>
      <c r="Y12"/>
    </row>
    <row r="13" spans="1:25" ht="75" x14ac:dyDescent="0.25">
      <c r="A13" s="13">
        <v>5</v>
      </c>
      <c r="B13" s="33" t="s">
        <v>36</v>
      </c>
      <c r="C13" s="52">
        <v>98538</v>
      </c>
      <c r="D13" s="77" t="s">
        <v>341</v>
      </c>
      <c r="E13" s="33" t="s">
        <v>22</v>
      </c>
      <c r="F13" s="33">
        <f t="shared" si="0"/>
        <v>4060</v>
      </c>
      <c r="G13" s="33">
        <v>50</v>
      </c>
      <c r="H13" s="33"/>
      <c r="I13" s="33">
        <v>20</v>
      </c>
      <c r="J13" s="33"/>
      <c r="K13" s="33">
        <v>20</v>
      </c>
      <c r="L13" s="33"/>
      <c r="M13" s="33"/>
      <c r="N13" s="33">
        <v>250</v>
      </c>
      <c r="O13" s="33">
        <v>150</v>
      </c>
      <c r="P13" s="33">
        <v>100</v>
      </c>
      <c r="Q13" s="33">
        <v>60</v>
      </c>
      <c r="R13" s="33">
        <v>700</v>
      </c>
      <c r="S13" s="33">
        <v>2500</v>
      </c>
      <c r="T13" s="33">
        <v>5</v>
      </c>
      <c r="U13" s="33">
        <v>100</v>
      </c>
      <c r="V13" s="33">
        <v>100</v>
      </c>
      <c r="W13" s="33">
        <v>5</v>
      </c>
      <c r="X13"/>
      <c r="Y13"/>
    </row>
    <row r="14" spans="1:25" ht="87" customHeight="1" x14ac:dyDescent="0.25">
      <c r="A14" s="13">
        <v>6</v>
      </c>
      <c r="B14" s="33" t="s">
        <v>36</v>
      </c>
      <c r="C14" s="34">
        <v>10224.950000000001</v>
      </c>
      <c r="D14" s="77" t="s">
        <v>340</v>
      </c>
      <c r="E14" s="33" t="s">
        <v>22</v>
      </c>
      <c r="F14" s="13">
        <f t="shared" si="0"/>
        <v>4380</v>
      </c>
      <c r="G14" s="13">
        <v>100</v>
      </c>
      <c r="H14" s="13">
        <v>10</v>
      </c>
      <c r="I14" s="13">
        <v>20</v>
      </c>
      <c r="J14" s="13"/>
      <c r="K14" s="13">
        <v>20</v>
      </c>
      <c r="L14" s="13">
        <v>10</v>
      </c>
      <c r="M14" s="13"/>
      <c r="N14" s="13">
        <v>100</v>
      </c>
      <c r="O14" s="13">
        <v>100</v>
      </c>
      <c r="P14" s="13">
        <v>100</v>
      </c>
      <c r="Q14" s="13">
        <v>60</v>
      </c>
      <c r="R14" s="13">
        <v>300</v>
      </c>
      <c r="S14" s="13">
        <v>3000</v>
      </c>
      <c r="T14" s="13">
        <v>5</v>
      </c>
      <c r="U14" s="13">
        <v>300</v>
      </c>
      <c r="V14" s="13">
        <v>250</v>
      </c>
      <c r="W14" s="13">
        <v>5</v>
      </c>
      <c r="X14"/>
      <c r="Y14"/>
    </row>
    <row r="15" spans="1:25" ht="60" x14ac:dyDescent="0.25">
      <c r="A15" s="13">
        <v>7</v>
      </c>
      <c r="B15" s="33" t="s">
        <v>36</v>
      </c>
      <c r="C15" s="13">
        <v>114994</v>
      </c>
      <c r="D15" s="77" t="s">
        <v>343</v>
      </c>
      <c r="E15" s="33" t="s">
        <v>22</v>
      </c>
      <c r="F15" s="13">
        <f t="shared" si="0"/>
        <v>31840</v>
      </c>
      <c r="G15" s="13">
        <v>60</v>
      </c>
      <c r="H15" s="13">
        <v>60</v>
      </c>
      <c r="I15" s="13"/>
      <c r="J15" s="13">
        <v>20</v>
      </c>
      <c r="K15" s="13">
        <v>150</v>
      </c>
      <c r="L15" s="13">
        <v>500</v>
      </c>
      <c r="M15" s="13"/>
      <c r="N15" s="13">
        <v>300</v>
      </c>
      <c r="O15" s="13">
        <v>500</v>
      </c>
      <c r="P15" s="13">
        <v>50</v>
      </c>
      <c r="Q15" s="13">
        <v>100</v>
      </c>
      <c r="R15" s="13"/>
      <c r="S15" s="13">
        <v>30000</v>
      </c>
      <c r="T15" s="13">
        <v>50</v>
      </c>
      <c r="U15" s="13">
        <v>50</v>
      </c>
      <c r="V15" s="13"/>
      <c r="W15" s="13"/>
      <c r="X15"/>
      <c r="Y15"/>
    </row>
    <row r="16" spans="1:25" x14ac:dyDescent="0.25">
      <c r="A16" s="9"/>
      <c r="B16" s="42"/>
      <c r="C16" s="9"/>
      <c r="D16" s="77"/>
      <c r="E16" s="33"/>
      <c r="F16" s="13"/>
      <c r="G16" s="13"/>
      <c r="H16" s="13"/>
      <c r="I16" s="13"/>
      <c r="J16" s="13"/>
      <c r="K16" s="13"/>
      <c r="L16" s="13"/>
      <c r="M16" s="13"/>
      <c r="N16" s="13"/>
      <c r="O16" s="13"/>
      <c r="P16" s="13"/>
      <c r="Q16" s="13"/>
      <c r="R16" s="13"/>
      <c r="S16" s="13"/>
      <c r="T16" s="13"/>
      <c r="U16" s="13"/>
      <c r="V16" s="13"/>
      <c r="W16" s="13"/>
      <c r="X16" s="9"/>
      <c r="Y16"/>
    </row>
    <row r="17" spans="1:25" x14ac:dyDescent="0.25">
      <c r="A17" s="9"/>
      <c r="B17" s="42"/>
      <c r="C17" s="9"/>
      <c r="D17" s="77"/>
      <c r="E17" s="33"/>
      <c r="F17" s="13"/>
      <c r="G17" s="13"/>
      <c r="H17" s="13"/>
      <c r="I17" s="13"/>
      <c r="J17" s="13"/>
      <c r="K17" s="13"/>
      <c r="L17" s="13"/>
      <c r="M17" s="13"/>
      <c r="N17" s="13"/>
      <c r="O17" s="13"/>
      <c r="P17" s="13"/>
      <c r="Q17" s="13"/>
      <c r="R17" s="13"/>
      <c r="S17" s="13"/>
      <c r="T17" s="13"/>
      <c r="U17" s="13"/>
      <c r="V17" s="13"/>
      <c r="W17" s="13"/>
      <c r="X17" s="9"/>
      <c r="Y17"/>
    </row>
    <row r="18" spans="1:25" ht="23.25" customHeight="1" x14ac:dyDescent="0.25">
      <c r="A18" s="165" t="s">
        <v>126</v>
      </c>
      <c r="B18" s="165"/>
      <c r="C18" s="165"/>
      <c r="D18" s="165"/>
      <c r="E18" s="33"/>
      <c r="F18" s="13"/>
      <c r="G18" s="13"/>
      <c r="H18" s="13"/>
      <c r="I18" s="13"/>
      <c r="J18" s="13"/>
      <c r="K18" s="13"/>
      <c r="L18" s="13"/>
      <c r="M18" s="13"/>
      <c r="N18" s="13"/>
      <c r="O18" s="13"/>
      <c r="P18" s="13"/>
      <c r="Q18" s="13"/>
      <c r="R18" s="13"/>
      <c r="S18" s="13"/>
      <c r="T18" s="13"/>
      <c r="U18" s="13"/>
      <c r="V18" s="13"/>
      <c r="W18" s="13"/>
      <c r="X18" s="22"/>
      <c r="Y18" s="23"/>
    </row>
    <row r="19" spans="1:25" x14ac:dyDescent="0.25">
      <c r="A19" s="9"/>
      <c r="B19" s="42"/>
      <c r="C19" s="9"/>
      <c r="D19" s="77"/>
      <c r="E19" s="33"/>
      <c r="F19" s="13"/>
      <c r="G19" s="13"/>
      <c r="H19" s="13"/>
      <c r="I19" s="13"/>
      <c r="J19" s="13"/>
      <c r="K19" s="13"/>
      <c r="L19" s="13"/>
      <c r="M19" s="13"/>
      <c r="N19" s="13"/>
      <c r="O19" s="13"/>
      <c r="P19" s="13"/>
      <c r="Q19" s="13"/>
      <c r="R19" s="13"/>
      <c r="S19" s="13"/>
      <c r="T19" s="13"/>
      <c r="U19" s="13"/>
      <c r="V19" s="13"/>
      <c r="W19" s="13"/>
      <c r="X19" s="9"/>
      <c r="Y19"/>
    </row>
    <row r="20" spans="1:25" ht="25.5" customHeight="1" x14ac:dyDescent="0.25">
      <c r="A20" s="9" t="s">
        <v>1</v>
      </c>
      <c r="B20" s="42" t="s">
        <v>2</v>
      </c>
      <c r="C20" s="9" t="s">
        <v>3</v>
      </c>
      <c r="D20" s="77" t="s">
        <v>4</v>
      </c>
      <c r="E20" s="33" t="s">
        <v>5</v>
      </c>
      <c r="F20" s="13" t="s">
        <v>6</v>
      </c>
      <c r="G20" s="13" t="s">
        <v>7</v>
      </c>
      <c r="H20" s="13" t="s">
        <v>8</v>
      </c>
      <c r="I20" s="13" t="s">
        <v>9</v>
      </c>
      <c r="J20" s="13" t="s">
        <v>10</v>
      </c>
      <c r="K20" s="13" t="s">
        <v>11</v>
      </c>
      <c r="L20" s="13" t="s">
        <v>12</v>
      </c>
      <c r="M20" s="13" t="s">
        <v>13</v>
      </c>
      <c r="N20" s="13" t="s">
        <v>108</v>
      </c>
      <c r="O20" s="13" t="s">
        <v>14</v>
      </c>
      <c r="P20" s="13" t="s">
        <v>15</v>
      </c>
      <c r="Q20" s="13" t="s">
        <v>16</v>
      </c>
      <c r="R20" s="13" t="s">
        <v>17</v>
      </c>
      <c r="S20" s="13" t="s">
        <v>18</v>
      </c>
      <c r="T20" s="13" t="s">
        <v>19</v>
      </c>
      <c r="U20" s="13" t="s">
        <v>20</v>
      </c>
      <c r="V20" s="13" t="s">
        <v>21</v>
      </c>
      <c r="W20" s="13" t="s">
        <v>35</v>
      </c>
      <c r="X20" s="1"/>
      <c r="Y20"/>
    </row>
    <row r="21" spans="1:25" ht="36.75" customHeight="1" x14ac:dyDescent="0.25">
      <c r="A21" s="13">
        <v>1</v>
      </c>
      <c r="B21" s="33" t="s">
        <v>37</v>
      </c>
      <c r="C21" s="13">
        <v>97485</v>
      </c>
      <c r="D21" s="77" t="s">
        <v>275</v>
      </c>
      <c r="E21" s="33" t="s">
        <v>24</v>
      </c>
      <c r="F21" s="13">
        <f>SUM(G21:W21)</f>
        <v>3274</v>
      </c>
      <c r="G21" s="13">
        <v>4</v>
      </c>
      <c r="H21" s="13"/>
      <c r="I21" s="13"/>
      <c r="J21" s="13"/>
      <c r="K21" s="13"/>
      <c r="L21" s="13"/>
      <c r="M21" s="13"/>
      <c r="N21" s="13">
        <v>270</v>
      </c>
      <c r="O21" s="13"/>
      <c r="P21" s="13"/>
      <c r="Q21" s="13"/>
      <c r="R21" s="13">
        <v>3000</v>
      </c>
      <c r="S21" s="13"/>
      <c r="T21" s="13"/>
      <c r="U21" s="13"/>
      <c r="V21" s="13"/>
      <c r="W21" s="13"/>
      <c r="X21" s="1"/>
      <c r="Y21"/>
    </row>
    <row r="22" spans="1:25" ht="41.25" customHeight="1" x14ac:dyDescent="0.25">
      <c r="A22" s="13">
        <v>2</v>
      </c>
      <c r="B22" s="33" t="s">
        <v>37</v>
      </c>
      <c r="C22" s="13">
        <v>98009</v>
      </c>
      <c r="D22" s="77" t="s">
        <v>276</v>
      </c>
      <c r="E22" s="33" t="s">
        <v>24</v>
      </c>
      <c r="F22" s="13">
        <f>SUM(G22:W22)</f>
        <v>40</v>
      </c>
      <c r="G22" s="13">
        <v>6</v>
      </c>
      <c r="H22" s="13"/>
      <c r="I22" s="13">
        <v>2</v>
      </c>
      <c r="J22" s="13"/>
      <c r="K22" s="13">
        <v>10</v>
      </c>
      <c r="L22" s="13"/>
      <c r="M22" s="13"/>
      <c r="N22" s="13">
        <v>15</v>
      </c>
      <c r="O22" s="13">
        <v>7</v>
      </c>
      <c r="P22" s="13"/>
      <c r="Q22" s="13"/>
      <c r="R22" s="13"/>
      <c r="S22" s="13"/>
      <c r="T22" s="13"/>
      <c r="U22" s="13"/>
      <c r="V22" s="13"/>
      <c r="W22" s="13"/>
      <c r="X22" s="1"/>
      <c r="Y22"/>
    </row>
    <row r="23" spans="1:25" x14ac:dyDescent="0.25">
      <c r="A23" s="9"/>
      <c r="B23" s="42"/>
      <c r="C23" s="9"/>
      <c r="D23" s="77"/>
      <c r="E23" s="33"/>
      <c r="F23" s="13"/>
      <c r="G23" s="13"/>
      <c r="H23" s="13"/>
      <c r="I23" s="13"/>
      <c r="J23" s="13"/>
      <c r="K23" s="13"/>
      <c r="L23" s="13"/>
      <c r="M23" s="13"/>
      <c r="N23" s="13"/>
      <c r="O23" s="13"/>
      <c r="P23" s="13"/>
      <c r="Q23" s="13"/>
      <c r="R23" s="13"/>
      <c r="S23" s="13"/>
      <c r="T23" s="13"/>
      <c r="U23" s="13"/>
      <c r="V23" s="13"/>
      <c r="W23" s="13"/>
      <c r="X23" s="9"/>
      <c r="Y23"/>
    </row>
    <row r="24" spans="1:25" x14ac:dyDescent="0.25">
      <c r="A24" s="9"/>
      <c r="B24" s="42"/>
      <c r="C24" s="9"/>
      <c r="D24" s="77"/>
      <c r="E24" s="33"/>
      <c r="F24" s="13"/>
      <c r="G24" s="13"/>
      <c r="H24" s="13"/>
      <c r="I24" s="13"/>
      <c r="J24" s="13"/>
      <c r="K24" s="13"/>
      <c r="L24" s="13"/>
      <c r="M24" s="13"/>
      <c r="N24" s="13"/>
      <c r="O24" s="13"/>
      <c r="P24" s="13"/>
      <c r="Q24" s="13"/>
      <c r="R24" s="13"/>
      <c r="S24" s="13"/>
      <c r="T24" s="13"/>
      <c r="U24" s="13"/>
      <c r="V24" s="13"/>
      <c r="W24" s="13"/>
      <c r="X24" s="9"/>
      <c r="Y24"/>
    </row>
    <row r="25" spans="1:25" ht="20.25" customHeight="1" x14ac:dyDescent="0.25">
      <c r="A25" s="165" t="s">
        <v>255</v>
      </c>
      <c r="B25" s="165"/>
      <c r="C25" s="165"/>
      <c r="D25" s="165"/>
      <c r="E25" s="33"/>
      <c r="F25" s="13"/>
      <c r="G25" s="13"/>
      <c r="H25" s="13"/>
      <c r="I25" s="13"/>
      <c r="J25" s="13"/>
      <c r="K25" s="13"/>
      <c r="L25" s="13"/>
      <c r="M25" s="13"/>
      <c r="N25" s="13"/>
      <c r="O25" s="13"/>
      <c r="P25" s="13"/>
      <c r="Q25" s="13"/>
      <c r="R25" s="13"/>
      <c r="S25" s="13"/>
      <c r="T25" s="13"/>
      <c r="U25" s="13"/>
      <c r="V25" s="13"/>
      <c r="W25" s="13"/>
      <c r="X25" s="22"/>
      <c r="Y25" s="23"/>
    </row>
    <row r="26" spans="1:25" ht="15" customHeight="1" x14ac:dyDescent="0.25">
      <c r="A26" s="9"/>
      <c r="B26" s="42"/>
      <c r="C26" s="9"/>
      <c r="D26" s="77"/>
      <c r="E26" s="33"/>
      <c r="F26" s="13"/>
      <c r="G26" s="13"/>
      <c r="H26" s="13"/>
      <c r="I26" s="13"/>
      <c r="J26" s="13"/>
      <c r="K26" s="13"/>
      <c r="L26" s="13"/>
      <c r="M26" s="13"/>
      <c r="N26" s="13"/>
      <c r="O26" s="13"/>
      <c r="P26" s="13"/>
      <c r="Q26" s="13"/>
      <c r="R26" s="13"/>
      <c r="S26" s="13"/>
      <c r="T26" s="13"/>
      <c r="U26" s="13"/>
      <c r="V26" s="13"/>
      <c r="W26" s="13"/>
      <c r="X26" s="9"/>
      <c r="Y26"/>
    </row>
    <row r="27" spans="1:25" ht="23.25" customHeight="1" x14ac:dyDescent="0.25">
      <c r="A27" s="9" t="s">
        <v>1</v>
      </c>
      <c r="B27" s="42" t="s">
        <v>2</v>
      </c>
      <c r="C27" s="9" t="s">
        <v>3</v>
      </c>
      <c r="D27" s="77" t="s">
        <v>4</v>
      </c>
      <c r="E27" s="33" t="s">
        <v>5</v>
      </c>
      <c r="F27" s="13" t="s">
        <v>6</v>
      </c>
      <c r="G27" s="13" t="s">
        <v>7</v>
      </c>
      <c r="H27" s="13" t="s">
        <v>8</v>
      </c>
      <c r="I27" s="13" t="s">
        <v>9</v>
      </c>
      <c r="J27" s="13" t="s">
        <v>10</v>
      </c>
      <c r="K27" s="13" t="s">
        <v>11</v>
      </c>
      <c r="L27" s="13" t="s">
        <v>12</v>
      </c>
      <c r="M27" s="13" t="s">
        <v>13</v>
      </c>
      <c r="N27" s="13" t="s">
        <v>108</v>
      </c>
      <c r="O27" s="13" t="s">
        <v>14</v>
      </c>
      <c r="P27" s="13" t="s">
        <v>15</v>
      </c>
      <c r="Q27" s="13" t="s">
        <v>16</v>
      </c>
      <c r="R27" s="13" t="s">
        <v>17</v>
      </c>
      <c r="S27" s="13" t="s">
        <v>18</v>
      </c>
      <c r="T27" s="13" t="s">
        <v>19</v>
      </c>
      <c r="U27" s="13" t="s">
        <v>20</v>
      </c>
      <c r="V27" s="13" t="s">
        <v>21</v>
      </c>
      <c r="W27" s="13" t="s">
        <v>35</v>
      </c>
      <c r="X27"/>
      <c r="Y27"/>
    </row>
    <row r="28" spans="1:25" ht="30" x14ac:dyDescent="0.25">
      <c r="A28" s="75">
        <v>1</v>
      </c>
      <c r="B28" s="75" t="s">
        <v>39</v>
      </c>
      <c r="C28" s="76">
        <v>93616</v>
      </c>
      <c r="D28" s="102" t="s">
        <v>319</v>
      </c>
      <c r="E28" s="76" t="s">
        <v>24</v>
      </c>
      <c r="F28" s="75">
        <f t="shared" ref="F28:F55" si="1">SUM(G28:W28)</f>
        <v>46</v>
      </c>
      <c r="G28" s="75"/>
      <c r="H28" s="75"/>
      <c r="I28" s="75"/>
      <c r="J28" s="75">
        <v>1</v>
      </c>
      <c r="K28" s="75">
        <v>5</v>
      </c>
      <c r="L28" s="75"/>
      <c r="M28" s="75"/>
      <c r="N28" s="75">
        <v>15</v>
      </c>
      <c r="O28" s="75"/>
      <c r="P28" s="75">
        <v>2</v>
      </c>
      <c r="Q28" s="75"/>
      <c r="R28" s="75">
        <v>15</v>
      </c>
      <c r="S28" s="75">
        <v>5</v>
      </c>
      <c r="T28" s="75"/>
      <c r="U28" s="75"/>
      <c r="V28" s="75">
        <v>3</v>
      </c>
      <c r="W28" s="75"/>
      <c r="X28"/>
      <c r="Y28"/>
    </row>
    <row r="29" spans="1:25" ht="45" x14ac:dyDescent="0.25">
      <c r="A29" s="75">
        <v>2</v>
      </c>
      <c r="B29" s="75" t="s">
        <v>39</v>
      </c>
      <c r="C29" s="76">
        <v>98029</v>
      </c>
      <c r="D29" s="102" t="s">
        <v>243</v>
      </c>
      <c r="E29" s="76" t="s">
        <v>24</v>
      </c>
      <c r="F29" s="75">
        <f t="shared" si="1"/>
        <v>149</v>
      </c>
      <c r="G29" s="75">
        <v>8</v>
      </c>
      <c r="H29" s="75">
        <v>6</v>
      </c>
      <c r="I29" s="75">
        <v>10</v>
      </c>
      <c r="J29" s="75"/>
      <c r="K29" s="75">
        <v>10</v>
      </c>
      <c r="L29" s="75">
        <v>10</v>
      </c>
      <c r="M29" s="75"/>
      <c r="N29" s="75">
        <v>35</v>
      </c>
      <c r="O29" s="75">
        <v>20</v>
      </c>
      <c r="P29" s="75">
        <v>10</v>
      </c>
      <c r="Q29" s="75"/>
      <c r="R29" s="75">
        <v>10</v>
      </c>
      <c r="S29" s="75">
        <v>10</v>
      </c>
      <c r="T29" s="75">
        <v>3</v>
      </c>
      <c r="U29" s="75">
        <v>8</v>
      </c>
      <c r="V29" s="75">
        <v>5</v>
      </c>
      <c r="W29" s="75">
        <v>4</v>
      </c>
      <c r="X29"/>
      <c r="Y29"/>
    </row>
    <row r="30" spans="1:25" ht="34.5" customHeight="1" x14ac:dyDescent="0.25">
      <c r="A30" s="75">
        <v>3</v>
      </c>
      <c r="B30" s="75" t="s">
        <v>39</v>
      </c>
      <c r="C30" s="76">
        <v>93648</v>
      </c>
      <c r="D30" s="120" t="s">
        <v>277</v>
      </c>
      <c r="E30" s="76" t="s">
        <v>24</v>
      </c>
      <c r="F30" s="75">
        <f t="shared" si="1"/>
        <v>134</v>
      </c>
      <c r="G30" s="75">
        <v>20</v>
      </c>
      <c r="H30" s="75"/>
      <c r="I30" s="75">
        <v>2</v>
      </c>
      <c r="J30" s="75"/>
      <c r="K30" s="75">
        <v>3</v>
      </c>
      <c r="L30" s="75"/>
      <c r="M30" s="75"/>
      <c r="N30" s="75">
        <v>15</v>
      </c>
      <c r="O30" s="75">
        <v>28</v>
      </c>
      <c r="P30" s="75">
        <v>3</v>
      </c>
      <c r="Q30" s="75">
        <v>10</v>
      </c>
      <c r="R30" s="75">
        <v>30</v>
      </c>
      <c r="S30" s="75">
        <v>20</v>
      </c>
      <c r="T30" s="75"/>
      <c r="U30" s="75"/>
      <c r="V30" s="75">
        <v>2</v>
      </c>
      <c r="W30" s="75">
        <v>1</v>
      </c>
      <c r="X30"/>
      <c r="Y30"/>
    </row>
    <row r="31" spans="1:25" ht="30" x14ac:dyDescent="0.25">
      <c r="A31" s="75">
        <v>4</v>
      </c>
      <c r="B31" s="75" t="s">
        <v>39</v>
      </c>
      <c r="C31" s="76">
        <v>93652</v>
      </c>
      <c r="D31" s="102" t="s">
        <v>320</v>
      </c>
      <c r="E31" s="76" t="s">
        <v>24</v>
      </c>
      <c r="F31" s="75">
        <f t="shared" si="1"/>
        <v>210</v>
      </c>
      <c r="G31" s="75"/>
      <c r="H31" s="75">
        <v>10</v>
      </c>
      <c r="I31" s="75"/>
      <c r="J31" s="75"/>
      <c r="K31" s="75">
        <v>10</v>
      </c>
      <c r="L31" s="75">
        <v>20</v>
      </c>
      <c r="M31" s="75"/>
      <c r="N31" s="75">
        <v>50</v>
      </c>
      <c r="O31" s="75"/>
      <c r="P31" s="75">
        <v>2</v>
      </c>
      <c r="Q31" s="75"/>
      <c r="R31" s="75">
        <v>50</v>
      </c>
      <c r="S31" s="75">
        <v>30</v>
      </c>
      <c r="T31" s="75">
        <v>2</v>
      </c>
      <c r="U31" s="75">
        <v>26</v>
      </c>
      <c r="V31" s="75">
        <v>10</v>
      </c>
      <c r="W31" s="75"/>
      <c r="X31"/>
      <c r="Y31"/>
    </row>
    <row r="32" spans="1:25" ht="57.75" customHeight="1" x14ac:dyDescent="0.25">
      <c r="A32" s="75">
        <v>5</v>
      </c>
      <c r="B32" s="75" t="s">
        <v>39</v>
      </c>
      <c r="C32" s="76">
        <v>115020</v>
      </c>
      <c r="D32" s="102" t="s">
        <v>321</v>
      </c>
      <c r="E32" s="76" t="s">
        <v>24</v>
      </c>
      <c r="F32" s="75">
        <f t="shared" si="1"/>
        <v>69</v>
      </c>
      <c r="G32" s="75"/>
      <c r="H32" s="75"/>
      <c r="I32" s="75">
        <v>2</v>
      </c>
      <c r="J32" s="75"/>
      <c r="K32" s="75"/>
      <c r="L32" s="75"/>
      <c r="M32" s="75"/>
      <c r="N32" s="75">
        <v>25</v>
      </c>
      <c r="O32" s="75">
        <v>30</v>
      </c>
      <c r="P32" s="75">
        <v>2</v>
      </c>
      <c r="Q32" s="75"/>
      <c r="R32" s="75"/>
      <c r="S32" s="75">
        <v>5</v>
      </c>
      <c r="T32" s="75"/>
      <c r="U32" s="75">
        <v>2</v>
      </c>
      <c r="V32" s="75">
        <v>3</v>
      </c>
      <c r="W32" s="75"/>
      <c r="X32"/>
      <c r="Y32"/>
    </row>
    <row r="33" spans="1:25" ht="35.25" customHeight="1" x14ac:dyDescent="0.25">
      <c r="A33" s="75">
        <v>6</v>
      </c>
      <c r="B33" s="75" t="s">
        <v>39</v>
      </c>
      <c r="C33" s="76">
        <v>116332</v>
      </c>
      <c r="D33" s="102" t="s">
        <v>322</v>
      </c>
      <c r="E33" s="76" t="s">
        <v>23</v>
      </c>
      <c r="F33" s="75">
        <f t="shared" si="1"/>
        <v>171</v>
      </c>
      <c r="G33" s="75">
        <v>25</v>
      </c>
      <c r="H33" s="75">
        <v>17</v>
      </c>
      <c r="I33" s="75">
        <v>4</v>
      </c>
      <c r="J33" s="75"/>
      <c r="K33" s="75"/>
      <c r="L33" s="75">
        <v>9</v>
      </c>
      <c r="M33" s="75"/>
      <c r="N33" s="75">
        <v>60</v>
      </c>
      <c r="O33" s="75"/>
      <c r="P33" s="75">
        <v>5</v>
      </c>
      <c r="Q33" s="75"/>
      <c r="R33" s="75">
        <v>20</v>
      </c>
      <c r="S33" s="75">
        <v>20</v>
      </c>
      <c r="T33" s="75">
        <v>1</v>
      </c>
      <c r="U33" s="75">
        <v>5</v>
      </c>
      <c r="V33" s="75">
        <v>5</v>
      </c>
      <c r="W33" s="75"/>
      <c r="X33"/>
      <c r="Y33"/>
    </row>
    <row r="34" spans="1:25" ht="55.5" customHeight="1" x14ac:dyDescent="0.25">
      <c r="A34" s="75">
        <v>7</v>
      </c>
      <c r="B34" s="75" t="s">
        <v>39</v>
      </c>
      <c r="C34" s="76">
        <v>98481</v>
      </c>
      <c r="D34" s="102" t="s">
        <v>244</v>
      </c>
      <c r="E34" s="76" t="s">
        <v>24</v>
      </c>
      <c r="F34" s="75">
        <f t="shared" si="1"/>
        <v>54</v>
      </c>
      <c r="G34" s="75"/>
      <c r="H34" s="75">
        <v>2</v>
      </c>
      <c r="I34" s="75"/>
      <c r="J34" s="75"/>
      <c r="K34" s="75"/>
      <c r="L34" s="75">
        <v>2</v>
      </c>
      <c r="M34" s="75"/>
      <c r="N34" s="75">
        <v>25</v>
      </c>
      <c r="O34" s="75"/>
      <c r="P34" s="75">
        <v>1</v>
      </c>
      <c r="Q34" s="75"/>
      <c r="R34" s="75">
        <v>20</v>
      </c>
      <c r="S34" s="75"/>
      <c r="T34" s="75"/>
      <c r="U34" s="75">
        <v>2</v>
      </c>
      <c r="V34" s="75">
        <v>2</v>
      </c>
      <c r="W34" s="75"/>
      <c r="X34"/>
      <c r="Y34"/>
    </row>
    <row r="35" spans="1:25" ht="48" customHeight="1" x14ac:dyDescent="0.25">
      <c r="A35" s="75">
        <v>8</v>
      </c>
      <c r="B35" s="75" t="s">
        <v>39</v>
      </c>
      <c r="C35" s="76">
        <v>93676</v>
      </c>
      <c r="D35" s="102" t="s">
        <v>256</v>
      </c>
      <c r="E35" s="76" t="s">
        <v>24</v>
      </c>
      <c r="F35" s="75">
        <f t="shared" si="1"/>
        <v>73</v>
      </c>
      <c r="G35" s="75">
        <v>10</v>
      </c>
      <c r="H35" s="75"/>
      <c r="I35" s="75">
        <v>2</v>
      </c>
      <c r="J35" s="75"/>
      <c r="K35" s="75">
        <v>3</v>
      </c>
      <c r="L35" s="75"/>
      <c r="M35" s="75"/>
      <c r="N35" s="75">
        <v>25</v>
      </c>
      <c r="O35" s="75">
        <v>5</v>
      </c>
      <c r="P35" s="75">
        <v>2</v>
      </c>
      <c r="Q35" s="75"/>
      <c r="R35" s="75">
        <v>20</v>
      </c>
      <c r="S35" s="75">
        <v>2</v>
      </c>
      <c r="T35" s="75"/>
      <c r="U35" s="75">
        <v>2</v>
      </c>
      <c r="V35" s="75">
        <v>2</v>
      </c>
      <c r="W35" s="75"/>
      <c r="X35"/>
      <c r="Y35"/>
    </row>
    <row r="36" spans="1:25" ht="60" x14ac:dyDescent="0.25">
      <c r="A36" s="75">
        <v>9</v>
      </c>
      <c r="B36" s="75" t="s">
        <v>39</v>
      </c>
      <c r="C36" s="76">
        <v>115000</v>
      </c>
      <c r="D36" s="102" t="s">
        <v>323</v>
      </c>
      <c r="E36" s="76" t="s">
        <v>28</v>
      </c>
      <c r="F36" s="75">
        <f t="shared" si="1"/>
        <v>1020</v>
      </c>
      <c r="G36" s="75"/>
      <c r="H36" s="75"/>
      <c r="I36" s="75">
        <v>50</v>
      </c>
      <c r="J36" s="75"/>
      <c r="K36" s="75">
        <v>20</v>
      </c>
      <c r="L36" s="75"/>
      <c r="M36" s="75"/>
      <c r="N36" s="75">
        <v>35</v>
      </c>
      <c r="O36" s="75"/>
      <c r="P36" s="75">
        <v>50</v>
      </c>
      <c r="Q36" s="75"/>
      <c r="R36" s="75">
        <v>150</v>
      </c>
      <c r="S36" s="75">
        <v>600</v>
      </c>
      <c r="T36" s="75">
        <v>5</v>
      </c>
      <c r="U36" s="75">
        <v>100</v>
      </c>
      <c r="V36" s="75">
        <v>10</v>
      </c>
      <c r="W36" s="75"/>
      <c r="X36"/>
      <c r="Y36"/>
    </row>
    <row r="37" spans="1:25" ht="65.25" customHeight="1" x14ac:dyDescent="0.25">
      <c r="A37" s="75">
        <v>10</v>
      </c>
      <c r="B37" s="75" t="s">
        <v>39</v>
      </c>
      <c r="C37" s="76">
        <v>93507</v>
      </c>
      <c r="D37" s="102" t="s">
        <v>324</v>
      </c>
      <c r="E37" s="76" t="s">
        <v>24</v>
      </c>
      <c r="F37" s="75">
        <f t="shared" si="1"/>
        <v>36</v>
      </c>
      <c r="G37" s="75"/>
      <c r="H37" s="75"/>
      <c r="I37" s="75"/>
      <c r="J37" s="75"/>
      <c r="K37" s="75"/>
      <c r="L37" s="75"/>
      <c r="M37" s="75"/>
      <c r="N37" s="75">
        <v>10</v>
      </c>
      <c r="O37" s="75"/>
      <c r="P37" s="75">
        <v>3</v>
      </c>
      <c r="Q37" s="75"/>
      <c r="R37" s="75">
        <v>20</v>
      </c>
      <c r="S37" s="75"/>
      <c r="T37" s="75">
        <v>1</v>
      </c>
      <c r="U37" s="75"/>
      <c r="V37" s="75">
        <v>2</v>
      </c>
      <c r="W37" s="75"/>
      <c r="X37"/>
      <c r="Y37"/>
    </row>
    <row r="38" spans="1:25" ht="92.25" customHeight="1" x14ac:dyDescent="0.25">
      <c r="A38" s="75">
        <v>11</v>
      </c>
      <c r="B38" s="75" t="s">
        <v>39</v>
      </c>
      <c r="C38" s="76">
        <v>116431</v>
      </c>
      <c r="D38" s="102" t="s">
        <v>344</v>
      </c>
      <c r="E38" s="76" t="s">
        <v>24</v>
      </c>
      <c r="F38" s="75">
        <f t="shared" si="1"/>
        <v>47</v>
      </c>
      <c r="G38" s="75">
        <v>25</v>
      </c>
      <c r="H38" s="75"/>
      <c r="I38" s="75"/>
      <c r="J38" s="75"/>
      <c r="K38" s="75"/>
      <c r="L38" s="75">
        <v>4</v>
      </c>
      <c r="M38" s="75"/>
      <c r="N38" s="75"/>
      <c r="O38" s="75"/>
      <c r="P38" s="75">
        <v>2</v>
      </c>
      <c r="Q38" s="75"/>
      <c r="R38" s="75"/>
      <c r="S38" s="75">
        <v>10</v>
      </c>
      <c r="T38" s="75"/>
      <c r="U38" s="75"/>
      <c r="V38" s="75">
        <v>2</v>
      </c>
      <c r="W38" s="75">
        <v>4</v>
      </c>
      <c r="X38"/>
      <c r="Y38"/>
    </row>
    <row r="39" spans="1:25" ht="72.75" customHeight="1" x14ac:dyDescent="0.25">
      <c r="A39" s="75">
        <v>12</v>
      </c>
      <c r="B39" s="75" t="s">
        <v>39</v>
      </c>
      <c r="C39" s="76">
        <v>116432</v>
      </c>
      <c r="D39" s="102" t="s">
        <v>38</v>
      </c>
      <c r="E39" s="76" t="s">
        <v>24</v>
      </c>
      <c r="F39" s="75">
        <f t="shared" si="1"/>
        <v>103</v>
      </c>
      <c r="G39" s="75">
        <v>8</v>
      </c>
      <c r="H39" s="75">
        <v>6</v>
      </c>
      <c r="I39" s="75"/>
      <c r="J39" s="75"/>
      <c r="K39" s="75">
        <v>10</v>
      </c>
      <c r="L39" s="75">
        <v>10</v>
      </c>
      <c r="M39" s="75"/>
      <c r="N39" s="75">
        <v>10</v>
      </c>
      <c r="O39" s="75"/>
      <c r="P39" s="75">
        <v>3</v>
      </c>
      <c r="Q39" s="75"/>
      <c r="R39" s="75"/>
      <c r="S39" s="75">
        <v>40</v>
      </c>
      <c r="T39" s="75">
        <v>7</v>
      </c>
      <c r="U39" s="75">
        <v>5</v>
      </c>
      <c r="V39" s="75">
        <v>2</v>
      </c>
      <c r="W39" s="75">
        <v>2</v>
      </c>
      <c r="X39"/>
      <c r="Y39"/>
    </row>
    <row r="40" spans="1:25" ht="74.25" customHeight="1" x14ac:dyDescent="0.25">
      <c r="A40" s="75">
        <v>13</v>
      </c>
      <c r="B40" s="75" t="s">
        <v>39</v>
      </c>
      <c r="C40" s="76">
        <v>93712</v>
      </c>
      <c r="D40" s="102" t="s">
        <v>238</v>
      </c>
      <c r="E40" s="76" t="s">
        <v>24</v>
      </c>
      <c r="F40" s="75">
        <f t="shared" si="1"/>
        <v>62</v>
      </c>
      <c r="G40" s="75"/>
      <c r="H40" s="75">
        <v>6</v>
      </c>
      <c r="I40" s="75">
        <v>5</v>
      </c>
      <c r="J40" s="75"/>
      <c r="K40" s="75"/>
      <c r="L40" s="75">
        <v>5</v>
      </c>
      <c r="M40" s="75"/>
      <c r="N40" s="75">
        <v>20</v>
      </c>
      <c r="O40" s="75"/>
      <c r="P40" s="75"/>
      <c r="Q40" s="75"/>
      <c r="R40" s="75">
        <v>20</v>
      </c>
      <c r="S40" s="75"/>
      <c r="T40" s="75"/>
      <c r="U40" s="75">
        <v>4</v>
      </c>
      <c r="V40" s="75">
        <v>2</v>
      </c>
      <c r="W40" s="75"/>
      <c r="X40"/>
      <c r="Y40"/>
    </row>
    <row r="41" spans="1:25" ht="42.75" customHeight="1" x14ac:dyDescent="0.25">
      <c r="A41" s="75">
        <v>14</v>
      </c>
      <c r="B41" s="75" t="s">
        <v>39</v>
      </c>
      <c r="C41" s="76">
        <v>93718</v>
      </c>
      <c r="D41" s="102" t="s">
        <v>345</v>
      </c>
      <c r="E41" s="76" t="s">
        <v>24</v>
      </c>
      <c r="F41" s="75">
        <f t="shared" si="1"/>
        <v>63</v>
      </c>
      <c r="G41" s="75">
        <v>2</v>
      </c>
      <c r="H41" s="75"/>
      <c r="I41" s="75">
        <v>5</v>
      </c>
      <c r="J41" s="75"/>
      <c r="K41" s="75">
        <v>5</v>
      </c>
      <c r="L41" s="75"/>
      <c r="M41" s="75"/>
      <c r="N41" s="75">
        <v>20</v>
      </c>
      <c r="O41" s="75">
        <v>10</v>
      </c>
      <c r="P41" s="75">
        <v>3</v>
      </c>
      <c r="Q41" s="75"/>
      <c r="R41" s="75"/>
      <c r="S41" s="75">
        <v>10</v>
      </c>
      <c r="T41" s="75">
        <v>2</v>
      </c>
      <c r="U41" s="75">
        <v>2</v>
      </c>
      <c r="V41" s="75">
        <v>3</v>
      </c>
      <c r="W41" s="75">
        <v>1</v>
      </c>
      <c r="X41"/>
      <c r="Y41"/>
    </row>
    <row r="42" spans="1:25" ht="39.75" customHeight="1" x14ac:dyDescent="0.25">
      <c r="A42" s="75">
        <v>15</v>
      </c>
      <c r="B42" s="75" t="s">
        <v>39</v>
      </c>
      <c r="C42" s="76">
        <v>93715</v>
      </c>
      <c r="D42" s="102" t="s">
        <v>162</v>
      </c>
      <c r="E42" s="76" t="s">
        <v>24</v>
      </c>
      <c r="F42" s="75">
        <f t="shared" si="1"/>
        <v>108</v>
      </c>
      <c r="G42" s="75">
        <v>4</v>
      </c>
      <c r="H42" s="75">
        <v>6</v>
      </c>
      <c r="I42" s="75">
        <v>2</v>
      </c>
      <c r="J42" s="75"/>
      <c r="K42" s="75">
        <v>5</v>
      </c>
      <c r="L42" s="75">
        <v>5</v>
      </c>
      <c r="M42" s="75"/>
      <c r="N42" s="75">
        <v>15</v>
      </c>
      <c r="O42" s="75">
        <v>20</v>
      </c>
      <c r="P42" s="75">
        <v>2</v>
      </c>
      <c r="Q42" s="75"/>
      <c r="R42" s="75">
        <v>30</v>
      </c>
      <c r="S42" s="75">
        <v>10</v>
      </c>
      <c r="T42" s="75">
        <v>2</v>
      </c>
      <c r="U42" s="75">
        <v>2</v>
      </c>
      <c r="V42" s="75">
        <v>3</v>
      </c>
      <c r="W42" s="75">
        <v>2</v>
      </c>
      <c r="X42"/>
      <c r="Y42"/>
    </row>
    <row r="43" spans="1:25" ht="45" customHeight="1" x14ac:dyDescent="0.25">
      <c r="A43" s="75">
        <v>16</v>
      </c>
      <c r="B43" s="75" t="s">
        <v>39</v>
      </c>
      <c r="C43" s="76">
        <v>93609</v>
      </c>
      <c r="D43" s="102" t="s">
        <v>239</v>
      </c>
      <c r="E43" s="76" t="s">
        <v>23</v>
      </c>
      <c r="F43" s="75">
        <f t="shared" si="1"/>
        <v>33</v>
      </c>
      <c r="G43" s="75">
        <v>8</v>
      </c>
      <c r="H43" s="75"/>
      <c r="I43" s="75">
        <v>4</v>
      </c>
      <c r="J43" s="75"/>
      <c r="K43" s="75"/>
      <c r="L43" s="75"/>
      <c r="M43" s="75"/>
      <c r="N43" s="75">
        <v>15</v>
      </c>
      <c r="O43" s="75"/>
      <c r="P43" s="75"/>
      <c r="Q43" s="75"/>
      <c r="R43" s="75"/>
      <c r="S43" s="75">
        <v>2</v>
      </c>
      <c r="T43" s="75"/>
      <c r="U43" s="75"/>
      <c r="V43" s="75">
        <v>3</v>
      </c>
      <c r="W43" s="75">
        <v>1</v>
      </c>
      <c r="X43"/>
      <c r="Y43"/>
    </row>
    <row r="44" spans="1:25" ht="48" customHeight="1" x14ac:dyDescent="0.25">
      <c r="A44" s="75">
        <v>17</v>
      </c>
      <c r="B44" s="75" t="s">
        <v>172</v>
      </c>
      <c r="C44" s="76">
        <v>93604</v>
      </c>
      <c r="D44" s="102" t="s">
        <v>240</v>
      </c>
      <c r="E44" s="76" t="s">
        <v>137</v>
      </c>
      <c r="F44" s="75">
        <f t="shared" si="1"/>
        <v>214</v>
      </c>
      <c r="G44" s="75">
        <v>30</v>
      </c>
      <c r="H44" s="75">
        <v>4</v>
      </c>
      <c r="I44" s="75">
        <v>2</v>
      </c>
      <c r="J44" s="75"/>
      <c r="K44" s="75">
        <v>4</v>
      </c>
      <c r="L44" s="75">
        <v>30</v>
      </c>
      <c r="M44" s="75"/>
      <c r="N44" s="75">
        <v>15</v>
      </c>
      <c r="O44" s="75">
        <v>20</v>
      </c>
      <c r="P44" s="75">
        <v>2</v>
      </c>
      <c r="Q44" s="75">
        <v>1</v>
      </c>
      <c r="R44" s="75"/>
      <c r="S44" s="75">
        <v>60</v>
      </c>
      <c r="T44" s="75"/>
      <c r="U44" s="75">
        <v>1</v>
      </c>
      <c r="V44" s="75">
        <v>15</v>
      </c>
      <c r="W44" s="75">
        <v>30</v>
      </c>
      <c r="X44"/>
      <c r="Y44"/>
    </row>
    <row r="45" spans="1:25" ht="44.25" customHeight="1" x14ac:dyDescent="0.25">
      <c r="A45" s="75">
        <v>18</v>
      </c>
      <c r="B45" s="75" t="s">
        <v>39</v>
      </c>
      <c r="C45" s="76">
        <v>116333</v>
      </c>
      <c r="D45" s="102" t="s">
        <v>241</v>
      </c>
      <c r="E45" s="76" t="s">
        <v>24</v>
      </c>
      <c r="F45" s="75">
        <f t="shared" si="1"/>
        <v>21</v>
      </c>
      <c r="G45" s="75"/>
      <c r="H45" s="75"/>
      <c r="I45" s="75"/>
      <c r="J45" s="75"/>
      <c r="K45" s="75">
        <v>5</v>
      </c>
      <c r="L45" s="75"/>
      <c r="M45" s="75"/>
      <c r="N45" s="75"/>
      <c r="O45" s="75"/>
      <c r="P45" s="75">
        <v>3</v>
      </c>
      <c r="Q45" s="75"/>
      <c r="R45" s="75">
        <v>5</v>
      </c>
      <c r="S45" s="75">
        <v>5</v>
      </c>
      <c r="T45" s="75"/>
      <c r="U45" s="75"/>
      <c r="V45" s="75">
        <v>3</v>
      </c>
      <c r="W45" s="75"/>
      <c r="X45"/>
      <c r="Y45"/>
    </row>
    <row r="46" spans="1:25" ht="72.75" customHeight="1" x14ac:dyDescent="0.25">
      <c r="A46" s="75">
        <v>19</v>
      </c>
      <c r="B46" s="75" t="s">
        <v>39</v>
      </c>
      <c r="C46" s="76">
        <v>98003</v>
      </c>
      <c r="D46" s="102" t="s">
        <v>281</v>
      </c>
      <c r="E46" s="76" t="s">
        <v>24</v>
      </c>
      <c r="F46" s="75">
        <f t="shared" si="1"/>
        <v>3446</v>
      </c>
      <c r="G46" s="75">
        <v>70</v>
      </c>
      <c r="H46" s="75">
        <v>60</v>
      </c>
      <c r="I46" s="75">
        <v>60</v>
      </c>
      <c r="J46" s="75"/>
      <c r="K46" s="75">
        <v>20</v>
      </c>
      <c r="L46" s="75">
        <v>50</v>
      </c>
      <c r="M46" s="75"/>
      <c r="N46" s="75">
        <v>150</v>
      </c>
      <c r="O46" s="75">
        <v>200</v>
      </c>
      <c r="P46" s="75">
        <v>20</v>
      </c>
      <c r="Q46" s="75">
        <v>50</v>
      </c>
      <c r="R46" s="75">
        <v>200</v>
      </c>
      <c r="S46" s="75">
        <v>2000</v>
      </c>
      <c r="T46" s="75">
        <v>10</v>
      </c>
      <c r="U46" s="75">
        <v>500</v>
      </c>
      <c r="V46" s="75">
        <v>50</v>
      </c>
      <c r="W46" s="75">
        <v>6</v>
      </c>
      <c r="X46"/>
      <c r="Y46"/>
    </row>
    <row r="47" spans="1:25" ht="91.5" customHeight="1" x14ac:dyDescent="0.25">
      <c r="A47" s="75">
        <v>20</v>
      </c>
      <c r="B47" s="75" t="s">
        <v>39</v>
      </c>
      <c r="C47" s="76">
        <v>115470</v>
      </c>
      <c r="D47" s="102" t="s">
        <v>346</v>
      </c>
      <c r="E47" s="76" t="s">
        <v>24</v>
      </c>
      <c r="F47" s="75">
        <f t="shared" si="1"/>
        <v>130</v>
      </c>
      <c r="G47" s="75">
        <v>10</v>
      </c>
      <c r="H47" s="75"/>
      <c r="I47" s="75"/>
      <c r="J47" s="75"/>
      <c r="K47" s="75">
        <v>10</v>
      </c>
      <c r="L47" s="75"/>
      <c r="M47" s="75"/>
      <c r="N47" s="75">
        <v>15</v>
      </c>
      <c r="O47" s="75">
        <v>50</v>
      </c>
      <c r="P47" s="75">
        <v>20</v>
      </c>
      <c r="Q47" s="75">
        <v>20</v>
      </c>
      <c r="R47" s="75"/>
      <c r="S47" s="75"/>
      <c r="T47" s="75"/>
      <c r="U47" s="75"/>
      <c r="V47" s="75">
        <v>5</v>
      </c>
      <c r="W47" s="75"/>
      <c r="X47"/>
      <c r="Y47"/>
    </row>
    <row r="48" spans="1:25" ht="55.5" customHeight="1" x14ac:dyDescent="0.25">
      <c r="A48" s="75">
        <v>21</v>
      </c>
      <c r="B48" s="75" t="s">
        <v>39</v>
      </c>
      <c r="C48" s="76">
        <v>93512</v>
      </c>
      <c r="D48" s="102" t="s">
        <v>347</v>
      </c>
      <c r="E48" s="76" t="s">
        <v>24</v>
      </c>
      <c r="F48" s="75">
        <f t="shared" si="1"/>
        <v>56</v>
      </c>
      <c r="G48" s="75">
        <v>25</v>
      </c>
      <c r="H48" s="75"/>
      <c r="I48" s="75">
        <v>4</v>
      </c>
      <c r="J48" s="75"/>
      <c r="K48" s="75">
        <v>5</v>
      </c>
      <c r="L48" s="75"/>
      <c r="M48" s="75"/>
      <c r="N48" s="75">
        <v>15</v>
      </c>
      <c r="O48" s="75"/>
      <c r="P48" s="75"/>
      <c r="Q48" s="75"/>
      <c r="R48" s="75">
        <v>5</v>
      </c>
      <c r="S48" s="75"/>
      <c r="T48" s="75"/>
      <c r="U48" s="75"/>
      <c r="V48" s="75">
        <v>2</v>
      </c>
      <c r="W48" s="75"/>
      <c r="X48"/>
      <c r="Y48"/>
    </row>
    <row r="49" spans="1:25" ht="60" x14ac:dyDescent="0.25">
      <c r="A49" s="75">
        <v>22</v>
      </c>
      <c r="B49" s="75" t="s">
        <v>39</v>
      </c>
      <c r="C49" s="76">
        <v>115471</v>
      </c>
      <c r="D49" s="102" t="s">
        <v>348</v>
      </c>
      <c r="E49" s="76" t="s">
        <v>24</v>
      </c>
      <c r="F49" s="75">
        <f t="shared" si="1"/>
        <v>510</v>
      </c>
      <c r="G49" s="75">
        <v>5</v>
      </c>
      <c r="H49" s="75">
        <v>2</v>
      </c>
      <c r="I49" s="75">
        <v>2</v>
      </c>
      <c r="J49" s="75"/>
      <c r="K49" s="75">
        <v>10</v>
      </c>
      <c r="L49" s="75">
        <v>5</v>
      </c>
      <c r="M49" s="75"/>
      <c r="N49" s="75">
        <v>20</v>
      </c>
      <c r="O49" s="75">
        <v>50</v>
      </c>
      <c r="P49" s="75">
        <v>10</v>
      </c>
      <c r="Q49" s="75"/>
      <c r="R49" s="75"/>
      <c r="S49" s="75">
        <v>400</v>
      </c>
      <c r="T49" s="75"/>
      <c r="U49" s="75"/>
      <c r="V49" s="75">
        <v>6</v>
      </c>
      <c r="W49" s="75"/>
      <c r="X49"/>
      <c r="Y49"/>
    </row>
    <row r="50" spans="1:25" ht="30" x14ac:dyDescent="0.25">
      <c r="A50" s="75">
        <v>23</v>
      </c>
      <c r="B50" s="75" t="s">
        <v>39</v>
      </c>
      <c r="C50" s="76">
        <v>115473</v>
      </c>
      <c r="D50" s="102" t="s">
        <v>279</v>
      </c>
      <c r="E50" s="76" t="s">
        <v>24</v>
      </c>
      <c r="F50" s="75">
        <f t="shared" si="1"/>
        <v>393</v>
      </c>
      <c r="G50" s="75">
        <v>3</v>
      </c>
      <c r="H50" s="75">
        <v>30</v>
      </c>
      <c r="I50" s="75">
        <v>15</v>
      </c>
      <c r="J50" s="75"/>
      <c r="K50" s="75">
        <v>20</v>
      </c>
      <c r="L50" s="75">
        <v>20</v>
      </c>
      <c r="M50" s="75"/>
      <c r="N50" s="75">
        <v>60</v>
      </c>
      <c r="O50" s="75">
        <v>50</v>
      </c>
      <c r="P50" s="75">
        <v>10</v>
      </c>
      <c r="Q50" s="75"/>
      <c r="R50" s="75">
        <v>50</v>
      </c>
      <c r="S50" s="75">
        <v>60</v>
      </c>
      <c r="T50" s="75"/>
      <c r="U50" s="75">
        <v>30</v>
      </c>
      <c r="V50" s="75">
        <v>15</v>
      </c>
      <c r="W50" s="75">
        <v>30</v>
      </c>
      <c r="X50"/>
      <c r="Y50"/>
    </row>
    <row r="51" spans="1:25" ht="36" customHeight="1" x14ac:dyDescent="0.25">
      <c r="A51" s="75">
        <v>24</v>
      </c>
      <c r="B51" s="75" t="s">
        <v>39</v>
      </c>
      <c r="C51" s="76">
        <v>93526</v>
      </c>
      <c r="D51" s="102" t="s">
        <v>280</v>
      </c>
      <c r="E51" s="76" t="s">
        <v>24</v>
      </c>
      <c r="F51" s="75">
        <f t="shared" si="1"/>
        <v>272</v>
      </c>
      <c r="G51" s="75">
        <v>40</v>
      </c>
      <c r="H51" s="75"/>
      <c r="I51" s="75">
        <v>15</v>
      </c>
      <c r="J51" s="75"/>
      <c r="K51" s="75">
        <v>20</v>
      </c>
      <c r="L51" s="75"/>
      <c r="M51" s="75"/>
      <c r="N51" s="75">
        <v>20</v>
      </c>
      <c r="O51" s="75">
        <v>50</v>
      </c>
      <c r="P51" s="75">
        <v>2</v>
      </c>
      <c r="Q51" s="75"/>
      <c r="R51" s="75">
        <v>50</v>
      </c>
      <c r="S51" s="75"/>
      <c r="T51" s="75"/>
      <c r="U51" s="75">
        <v>30</v>
      </c>
      <c r="V51" s="75">
        <v>15</v>
      </c>
      <c r="W51" s="75">
        <v>30</v>
      </c>
      <c r="X51"/>
      <c r="Y51"/>
    </row>
    <row r="52" spans="1:25" ht="45" x14ac:dyDescent="0.25">
      <c r="A52" s="75">
        <v>25</v>
      </c>
      <c r="B52" s="75" t="s">
        <v>39</v>
      </c>
      <c r="C52" s="76">
        <v>116334</v>
      </c>
      <c r="D52" s="102" t="s">
        <v>242</v>
      </c>
      <c r="E52" s="76" t="s">
        <v>24</v>
      </c>
      <c r="F52" s="75">
        <f t="shared" si="1"/>
        <v>84</v>
      </c>
      <c r="G52" s="75">
        <v>40</v>
      </c>
      <c r="H52" s="75"/>
      <c r="I52" s="75">
        <v>1</v>
      </c>
      <c r="J52" s="75"/>
      <c r="K52" s="75">
        <v>5</v>
      </c>
      <c r="L52" s="75"/>
      <c r="M52" s="75"/>
      <c r="N52" s="75">
        <v>15</v>
      </c>
      <c r="O52" s="75"/>
      <c r="P52" s="75"/>
      <c r="Q52" s="75"/>
      <c r="R52" s="75">
        <v>15</v>
      </c>
      <c r="S52" s="75">
        <v>5</v>
      </c>
      <c r="T52" s="75"/>
      <c r="U52" s="75"/>
      <c r="V52" s="75">
        <v>3</v>
      </c>
      <c r="W52" s="75"/>
      <c r="X52"/>
      <c r="Y52"/>
    </row>
    <row r="53" spans="1:25" ht="75" x14ac:dyDescent="0.25">
      <c r="A53" s="75">
        <v>26</v>
      </c>
      <c r="B53" s="75" t="s">
        <v>52</v>
      </c>
      <c r="C53" s="76">
        <v>93534</v>
      </c>
      <c r="D53" s="102" t="s">
        <v>349</v>
      </c>
      <c r="E53" s="76" t="s">
        <v>24</v>
      </c>
      <c r="F53" s="75">
        <f t="shared" si="1"/>
        <v>46</v>
      </c>
      <c r="G53" s="75"/>
      <c r="H53" s="75"/>
      <c r="I53" s="75"/>
      <c r="J53" s="75"/>
      <c r="K53" s="75">
        <v>10</v>
      </c>
      <c r="L53" s="75"/>
      <c r="M53" s="75"/>
      <c r="N53" s="75">
        <v>8</v>
      </c>
      <c r="O53" s="75">
        <v>25</v>
      </c>
      <c r="P53" s="75">
        <v>1</v>
      </c>
      <c r="Q53" s="75"/>
      <c r="R53" s="75"/>
      <c r="S53" s="75"/>
      <c r="T53" s="75"/>
      <c r="U53" s="75"/>
      <c r="V53" s="75">
        <v>2</v>
      </c>
      <c r="W53" s="75"/>
      <c r="X53"/>
      <c r="Y53"/>
    </row>
    <row r="54" spans="1:25" ht="65.25" customHeight="1" x14ac:dyDescent="0.25">
      <c r="A54" s="75">
        <v>27</v>
      </c>
      <c r="B54" s="75" t="s">
        <v>39</v>
      </c>
      <c r="C54" s="76">
        <v>115476</v>
      </c>
      <c r="D54" s="102" t="s">
        <v>257</v>
      </c>
      <c r="E54" s="76" t="s">
        <v>24</v>
      </c>
      <c r="F54" s="75">
        <f t="shared" si="1"/>
        <v>628</v>
      </c>
      <c r="G54" s="75">
        <v>1</v>
      </c>
      <c r="H54" s="75">
        <v>60</v>
      </c>
      <c r="I54" s="75">
        <v>20</v>
      </c>
      <c r="J54" s="75"/>
      <c r="K54" s="75">
        <v>40</v>
      </c>
      <c r="L54" s="75">
        <v>30</v>
      </c>
      <c r="M54" s="75"/>
      <c r="N54" s="75">
        <v>40</v>
      </c>
      <c r="O54" s="75">
        <v>100</v>
      </c>
      <c r="P54" s="75">
        <v>20</v>
      </c>
      <c r="Q54" s="75"/>
      <c r="R54" s="75">
        <v>120</v>
      </c>
      <c r="S54" s="75">
        <v>100</v>
      </c>
      <c r="T54" s="75">
        <v>12</v>
      </c>
      <c r="U54" s="75">
        <v>30</v>
      </c>
      <c r="V54" s="75">
        <v>25</v>
      </c>
      <c r="W54" s="75">
        <v>30</v>
      </c>
      <c r="X54"/>
      <c r="Y54"/>
    </row>
    <row r="55" spans="1:25" ht="45" x14ac:dyDescent="0.25">
      <c r="A55" s="75">
        <v>28</v>
      </c>
      <c r="B55" s="75" t="s">
        <v>39</v>
      </c>
      <c r="C55" s="76">
        <v>93538</v>
      </c>
      <c r="D55" s="102" t="s">
        <v>282</v>
      </c>
      <c r="E55" s="76" t="s">
        <v>24</v>
      </c>
      <c r="F55" s="75">
        <f t="shared" si="1"/>
        <v>470</v>
      </c>
      <c r="G55" s="75">
        <v>75</v>
      </c>
      <c r="H55" s="75">
        <v>40</v>
      </c>
      <c r="I55" s="75"/>
      <c r="J55" s="75"/>
      <c r="K55" s="75">
        <v>10</v>
      </c>
      <c r="L55" s="75">
        <v>30</v>
      </c>
      <c r="M55" s="75"/>
      <c r="N55" s="75">
        <v>40</v>
      </c>
      <c r="O55" s="75">
        <v>100</v>
      </c>
      <c r="P55" s="75"/>
      <c r="Q55" s="75"/>
      <c r="R55" s="75"/>
      <c r="S55" s="75">
        <v>100</v>
      </c>
      <c r="T55" s="75"/>
      <c r="U55" s="75">
        <v>20</v>
      </c>
      <c r="V55" s="75">
        <v>25</v>
      </c>
      <c r="W55" s="75">
        <v>30</v>
      </c>
      <c r="X55"/>
      <c r="Y55"/>
    </row>
    <row r="56" spans="1:25" x14ac:dyDescent="0.25">
      <c r="A56" s="9"/>
      <c r="B56" s="42"/>
      <c r="C56" s="9"/>
      <c r="D56" s="77"/>
      <c r="E56" s="33"/>
      <c r="F56" s="13"/>
      <c r="G56" s="13"/>
      <c r="H56" s="13"/>
      <c r="I56" s="13"/>
      <c r="J56" s="13"/>
      <c r="K56" s="13"/>
      <c r="L56" s="13"/>
      <c r="M56" s="13"/>
      <c r="N56" s="13"/>
      <c r="O56" s="13"/>
      <c r="P56" s="13"/>
      <c r="Q56" s="13"/>
      <c r="R56" s="13"/>
      <c r="S56" s="13"/>
      <c r="T56" s="13"/>
      <c r="U56" s="13"/>
      <c r="V56" s="13"/>
      <c r="W56" s="13"/>
      <c r="X56" s="9"/>
      <c r="Y56"/>
    </row>
    <row r="57" spans="1:25" ht="15" customHeight="1" x14ac:dyDescent="0.25">
      <c r="A57" s="165" t="s">
        <v>127</v>
      </c>
      <c r="B57" s="165"/>
      <c r="C57" s="165"/>
      <c r="D57" s="165"/>
      <c r="E57" s="33"/>
      <c r="F57" s="13"/>
      <c r="G57" s="13"/>
      <c r="H57" s="13"/>
      <c r="I57" s="13"/>
      <c r="J57" s="13"/>
      <c r="K57" s="13"/>
      <c r="L57" s="13"/>
      <c r="M57" s="13"/>
      <c r="N57" s="13"/>
      <c r="O57" s="13"/>
      <c r="P57" s="13"/>
      <c r="Q57" s="13"/>
      <c r="R57" s="13"/>
      <c r="S57" s="13"/>
      <c r="T57" s="13"/>
      <c r="U57" s="13"/>
      <c r="V57" s="13"/>
      <c r="W57" s="13"/>
      <c r="X57" s="22"/>
      <c r="Y57" s="28"/>
    </row>
    <row r="58" spans="1:25" x14ac:dyDescent="0.25">
      <c r="A58" s="9"/>
      <c r="B58" s="42"/>
      <c r="C58" s="9"/>
      <c r="E58" s="33"/>
      <c r="F58" s="13"/>
      <c r="G58" s="13"/>
      <c r="H58" s="13"/>
      <c r="I58" s="13"/>
      <c r="J58" s="13"/>
      <c r="K58" s="13"/>
      <c r="L58" s="13"/>
      <c r="M58" s="13"/>
      <c r="N58" s="13"/>
      <c r="O58" s="13"/>
      <c r="P58" s="13"/>
      <c r="Q58" s="13"/>
      <c r="R58" s="13"/>
      <c r="S58" s="13"/>
      <c r="T58" s="13"/>
      <c r="U58" s="13"/>
      <c r="V58" s="13"/>
      <c r="W58" s="13"/>
      <c r="X58" s="9"/>
      <c r="Y58" s="29"/>
    </row>
    <row r="59" spans="1:25" ht="16.5" customHeight="1" x14ac:dyDescent="0.25">
      <c r="A59" s="9" t="s">
        <v>1</v>
      </c>
      <c r="B59" s="42" t="s">
        <v>2</v>
      </c>
      <c r="C59" s="9" t="s">
        <v>3</v>
      </c>
      <c r="D59" s="77" t="s">
        <v>4</v>
      </c>
      <c r="E59" s="33" t="s">
        <v>128</v>
      </c>
      <c r="F59" s="13" t="s">
        <v>6</v>
      </c>
      <c r="G59" s="13" t="s">
        <v>7</v>
      </c>
      <c r="H59" s="13" t="s">
        <v>8</v>
      </c>
      <c r="I59" s="13" t="s">
        <v>9</v>
      </c>
      <c r="J59" s="13" t="s">
        <v>10</v>
      </c>
      <c r="K59" s="13" t="s">
        <v>11</v>
      </c>
      <c r="L59" s="13" t="s">
        <v>12</v>
      </c>
      <c r="M59" s="13" t="s">
        <v>13</v>
      </c>
      <c r="N59" s="13" t="s">
        <v>108</v>
      </c>
      <c r="O59" s="13" t="s">
        <v>14</v>
      </c>
      <c r="P59" s="13" t="s">
        <v>15</v>
      </c>
      <c r="Q59" s="13" t="s">
        <v>16</v>
      </c>
      <c r="R59" s="13" t="s">
        <v>17</v>
      </c>
      <c r="S59" s="13" t="s">
        <v>18</v>
      </c>
      <c r="T59" s="13" t="s">
        <v>19</v>
      </c>
      <c r="U59" s="13" t="s">
        <v>20</v>
      </c>
      <c r="V59" s="13" t="s">
        <v>21</v>
      </c>
      <c r="W59" s="13" t="s">
        <v>35</v>
      </c>
      <c r="X59" s="28"/>
      <c r="Y59"/>
    </row>
    <row r="60" spans="1:25" ht="75" x14ac:dyDescent="0.25">
      <c r="A60" s="13">
        <v>1</v>
      </c>
      <c r="B60" s="33" t="s">
        <v>119</v>
      </c>
      <c r="C60" s="13">
        <v>93476</v>
      </c>
      <c r="D60" s="77" t="s">
        <v>350</v>
      </c>
      <c r="E60" s="33" t="s">
        <v>22</v>
      </c>
      <c r="F60" s="13">
        <f>SUM(G60:W60)</f>
        <v>17280</v>
      </c>
      <c r="G60" s="13">
        <v>150</v>
      </c>
      <c r="H60" s="13"/>
      <c r="I60" s="13">
        <v>100</v>
      </c>
      <c r="J60" s="13">
        <v>30</v>
      </c>
      <c r="K60" s="13"/>
      <c r="L60" s="13"/>
      <c r="M60" s="13"/>
      <c r="N60" s="50">
        <v>560</v>
      </c>
      <c r="O60" s="13">
        <v>200</v>
      </c>
      <c r="P60" s="13">
        <v>200</v>
      </c>
      <c r="Q60" s="13">
        <v>2000</v>
      </c>
      <c r="R60" s="13">
        <v>3500</v>
      </c>
      <c r="S60" s="13">
        <v>10000</v>
      </c>
      <c r="T60" s="13">
        <v>60</v>
      </c>
      <c r="U60" s="13">
        <v>400</v>
      </c>
      <c r="V60" s="13">
        <v>20</v>
      </c>
      <c r="W60" s="13">
        <v>60</v>
      </c>
      <c r="X60"/>
      <c r="Y60"/>
    </row>
    <row r="61" spans="1:25" ht="75" x14ac:dyDescent="0.25">
      <c r="A61" s="13">
        <v>2</v>
      </c>
      <c r="B61" s="33" t="s">
        <v>119</v>
      </c>
      <c r="C61" s="13">
        <v>93477</v>
      </c>
      <c r="D61" s="77" t="s">
        <v>351</v>
      </c>
      <c r="E61" s="33" t="s">
        <v>22</v>
      </c>
      <c r="F61" s="13">
        <f>SUM(G61:W61)</f>
        <v>13190</v>
      </c>
      <c r="G61" s="13">
        <v>60</v>
      </c>
      <c r="H61" s="13"/>
      <c r="I61" s="13"/>
      <c r="J61" s="13"/>
      <c r="K61" s="13">
        <v>500</v>
      </c>
      <c r="L61" s="13"/>
      <c r="M61" s="13"/>
      <c r="N61" s="50">
        <v>300</v>
      </c>
      <c r="O61" s="13"/>
      <c r="P61" s="13">
        <v>60</v>
      </c>
      <c r="Q61" s="13">
        <v>1200</v>
      </c>
      <c r="R61" s="13">
        <v>3000</v>
      </c>
      <c r="S61" s="34">
        <v>8000</v>
      </c>
      <c r="T61" s="13"/>
      <c r="U61" s="13"/>
      <c r="V61" s="13">
        <v>20</v>
      </c>
      <c r="W61" s="13">
        <v>50</v>
      </c>
      <c r="X61"/>
      <c r="Y61"/>
    </row>
    <row r="62" spans="1:25" ht="60" x14ac:dyDescent="0.25">
      <c r="A62" s="13">
        <v>3</v>
      </c>
      <c r="B62" s="33" t="s">
        <v>119</v>
      </c>
      <c r="C62" s="13">
        <v>113269</v>
      </c>
      <c r="D62" s="77" t="s">
        <v>352</v>
      </c>
      <c r="E62" s="33" t="s">
        <v>22</v>
      </c>
      <c r="F62" s="13">
        <f>SUM(G62:W62)</f>
        <v>2970</v>
      </c>
      <c r="G62" s="13"/>
      <c r="H62" s="13"/>
      <c r="I62" s="13"/>
      <c r="J62" s="13"/>
      <c r="K62" s="13">
        <v>100</v>
      </c>
      <c r="L62" s="13"/>
      <c r="M62" s="13"/>
      <c r="N62" s="50">
        <v>350</v>
      </c>
      <c r="O62" s="13">
        <v>200</v>
      </c>
      <c r="P62" s="13"/>
      <c r="Q62" s="13"/>
      <c r="R62" s="13">
        <v>2000</v>
      </c>
      <c r="S62" s="13"/>
      <c r="T62" s="13"/>
      <c r="U62" s="13">
        <v>300</v>
      </c>
      <c r="V62" s="13">
        <v>20</v>
      </c>
      <c r="W62" s="13"/>
      <c r="X62"/>
      <c r="Y62"/>
    </row>
    <row r="63" spans="1:25" x14ac:dyDescent="0.25">
      <c r="A63" s="9"/>
      <c r="B63" s="42"/>
      <c r="C63" s="9"/>
      <c r="D63" s="77"/>
      <c r="E63" s="33"/>
      <c r="F63" s="13"/>
      <c r="G63" s="13"/>
      <c r="H63" s="13"/>
      <c r="I63" s="13"/>
      <c r="J63" s="13"/>
      <c r="K63" s="13"/>
      <c r="L63" s="13"/>
      <c r="M63" s="13"/>
      <c r="N63" s="13"/>
      <c r="O63" s="13"/>
      <c r="P63" s="13"/>
      <c r="Q63" s="13"/>
      <c r="R63" s="13"/>
      <c r="S63" s="13"/>
      <c r="T63" s="13"/>
      <c r="U63" s="13"/>
      <c r="V63" s="13"/>
      <c r="W63" s="13"/>
      <c r="X63" s="9"/>
      <c r="Y63"/>
    </row>
    <row r="64" spans="1:25" ht="26.25" customHeight="1" x14ac:dyDescent="0.25">
      <c r="A64" s="165" t="s">
        <v>129</v>
      </c>
      <c r="B64" s="165"/>
      <c r="C64" s="165"/>
      <c r="D64" s="165"/>
      <c r="E64" s="33"/>
      <c r="F64" s="13"/>
      <c r="G64" s="13"/>
      <c r="H64" s="13"/>
      <c r="I64" s="13"/>
      <c r="J64" s="13"/>
      <c r="K64" s="13"/>
      <c r="L64" s="13"/>
      <c r="M64" s="13"/>
      <c r="N64" s="13"/>
      <c r="O64" s="13"/>
      <c r="P64" s="13"/>
      <c r="Q64" s="13"/>
      <c r="R64" s="13"/>
      <c r="S64" s="13"/>
      <c r="T64" s="13"/>
      <c r="U64" s="13"/>
      <c r="V64" s="13"/>
      <c r="W64" s="13"/>
      <c r="X64" s="22"/>
      <c r="Y64" s="28"/>
    </row>
    <row r="65" spans="1:25" ht="18" x14ac:dyDescent="0.25">
      <c r="A65" s="10"/>
      <c r="B65" s="42"/>
      <c r="C65" s="9"/>
      <c r="D65" s="77"/>
      <c r="E65" s="33"/>
      <c r="F65" s="13"/>
      <c r="G65" s="13"/>
      <c r="H65" s="13"/>
      <c r="I65" s="13"/>
      <c r="J65" s="13"/>
      <c r="K65" s="13"/>
      <c r="L65" s="13"/>
      <c r="M65" s="13"/>
      <c r="N65" s="13"/>
      <c r="O65" s="13"/>
      <c r="P65" s="13"/>
      <c r="Q65" s="13"/>
      <c r="R65" s="13"/>
      <c r="S65" s="13"/>
      <c r="T65" s="13"/>
      <c r="U65" s="13"/>
      <c r="V65" s="13"/>
      <c r="W65" s="13"/>
      <c r="X65" s="9"/>
      <c r="Y65" s="29"/>
    </row>
    <row r="66" spans="1:25" ht="21" customHeight="1" x14ac:dyDescent="0.25">
      <c r="A66" s="9" t="s">
        <v>1</v>
      </c>
      <c r="B66" s="42" t="s">
        <v>2</v>
      </c>
      <c r="C66" s="9" t="s">
        <v>3</v>
      </c>
      <c r="D66" s="33" t="s">
        <v>4</v>
      </c>
      <c r="E66" s="33" t="s">
        <v>5</v>
      </c>
      <c r="F66" s="13" t="s">
        <v>6</v>
      </c>
      <c r="G66" s="13" t="s">
        <v>7</v>
      </c>
      <c r="H66" s="13" t="s">
        <v>8</v>
      </c>
      <c r="I66" s="13" t="s">
        <v>9</v>
      </c>
      <c r="J66" s="13" t="s">
        <v>10</v>
      </c>
      <c r="K66" s="13" t="s">
        <v>11</v>
      </c>
      <c r="L66" s="13" t="s">
        <v>12</v>
      </c>
      <c r="M66" s="13" t="s">
        <v>13</v>
      </c>
      <c r="N66" s="13" t="s">
        <v>108</v>
      </c>
      <c r="O66" s="13" t="s">
        <v>14</v>
      </c>
      <c r="P66" s="13" t="s">
        <v>15</v>
      </c>
      <c r="Q66" s="13" t="s">
        <v>16</v>
      </c>
      <c r="R66" s="13" t="s">
        <v>17</v>
      </c>
      <c r="S66" s="13" t="s">
        <v>18</v>
      </c>
      <c r="T66" s="13" t="s">
        <v>19</v>
      </c>
      <c r="U66" s="13" t="s">
        <v>20</v>
      </c>
      <c r="V66" s="13" t="s">
        <v>21</v>
      </c>
      <c r="W66" s="13" t="s">
        <v>35</v>
      </c>
      <c r="X66" s="28"/>
      <c r="Y66"/>
    </row>
    <row r="67" spans="1:25" ht="30" x14ac:dyDescent="0.25">
      <c r="A67" s="13">
        <v>1</v>
      </c>
      <c r="B67" s="33" t="s">
        <v>40</v>
      </c>
      <c r="C67" s="13">
        <v>96431</v>
      </c>
      <c r="D67" s="77" t="s">
        <v>138</v>
      </c>
      <c r="E67" s="33" t="s">
        <v>24</v>
      </c>
      <c r="F67" s="13">
        <f>SUM(Tabela5[[#This Row],[GABPREF]:[CELIC]])</f>
        <v>901</v>
      </c>
      <c r="G67" s="13">
        <v>100</v>
      </c>
      <c r="H67" s="13">
        <v>12</v>
      </c>
      <c r="I67" s="13">
        <v>20</v>
      </c>
      <c r="J67" s="13"/>
      <c r="K67" s="13">
        <v>100</v>
      </c>
      <c r="L67" s="13">
        <v>12</v>
      </c>
      <c r="M67" s="13"/>
      <c r="N67" s="13"/>
      <c r="O67" s="13">
        <v>30</v>
      </c>
      <c r="P67" s="13"/>
      <c r="Q67" s="13">
        <v>40</v>
      </c>
      <c r="R67" s="13">
        <v>20</v>
      </c>
      <c r="S67" s="13">
        <v>500</v>
      </c>
      <c r="T67" s="13">
        <v>10</v>
      </c>
      <c r="U67" s="13"/>
      <c r="V67" s="13">
        <v>50</v>
      </c>
      <c r="W67" s="13">
        <v>7</v>
      </c>
      <c r="X67"/>
      <c r="Y67"/>
    </row>
    <row r="68" spans="1:25" ht="30" x14ac:dyDescent="0.25">
      <c r="A68" s="13">
        <v>2</v>
      </c>
      <c r="B68" s="33" t="s">
        <v>40</v>
      </c>
      <c r="C68" s="13">
        <v>96454</v>
      </c>
      <c r="D68" s="77" t="s">
        <v>43</v>
      </c>
      <c r="E68" s="33" t="s">
        <v>42</v>
      </c>
      <c r="F68" s="13">
        <f>SUM(Tabela5[[#This Row],[GABPREF]:[CELIC]])</f>
        <v>1570</v>
      </c>
      <c r="G68" s="13">
        <v>130</v>
      </c>
      <c r="H68" s="13">
        <v>10</v>
      </c>
      <c r="I68" s="13">
        <v>100</v>
      </c>
      <c r="J68" s="13">
        <v>5</v>
      </c>
      <c r="K68" s="13">
        <v>40</v>
      </c>
      <c r="L68" s="13">
        <v>10</v>
      </c>
      <c r="M68" s="13">
        <v>10</v>
      </c>
      <c r="N68" s="13">
        <v>50</v>
      </c>
      <c r="O68" s="13">
        <v>40</v>
      </c>
      <c r="P68" s="13">
        <v>10</v>
      </c>
      <c r="Q68" s="13">
        <v>60</v>
      </c>
      <c r="R68" s="13">
        <v>10</v>
      </c>
      <c r="S68" s="13">
        <v>1000</v>
      </c>
      <c r="T68" s="13">
        <v>20</v>
      </c>
      <c r="U68" s="13">
        <v>10</v>
      </c>
      <c r="V68" s="13">
        <v>50</v>
      </c>
      <c r="W68" s="13">
        <v>15</v>
      </c>
      <c r="X68"/>
      <c r="Y68"/>
    </row>
    <row r="69" spans="1:25" ht="30" x14ac:dyDescent="0.25">
      <c r="A69" s="13">
        <v>3</v>
      </c>
      <c r="B69" s="33" t="s">
        <v>40</v>
      </c>
      <c r="C69" s="13">
        <v>96475</v>
      </c>
      <c r="D69" s="77" t="s">
        <v>44</v>
      </c>
      <c r="E69" s="33" t="s">
        <v>24</v>
      </c>
      <c r="F69" s="13">
        <f>SUM(Tabela5[[#This Row],[GABPREF]:[CELIC]])</f>
        <v>161</v>
      </c>
      <c r="G69" s="13">
        <v>60</v>
      </c>
      <c r="H69" s="13"/>
      <c r="I69" s="13">
        <v>50</v>
      </c>
      <c r="J69" s="13"/>
      <c r="K69" s="13"/>
      <c r="L69" s="13"/>
      <c r="M69" s="13"/>
      <c r="N69" s="13">
        <v>16</v>
      </c>
      <c r="O69" s="13"/>
      <c r="P69" s="13">
        <v>10</v>
      </c>
      <c r="Q69" s="13"/>
      <c r="R69" s="13">
        <v>5</v>
      </c>
      <c r="S69" s="13"/>
      <c r="T69" s="13"/>
      <c r="U69" s="13"/>
      <c r="V69" s="13">
        <v>10</v>
      </c>
      <c r="W69" s="13">
        <v>10</v>
      </c>
      <c r="X69"/>
      <c r="Y69"/>
    </row>
    <row r="70" spans="1:25" ht="30" x14ac:dyDescent="0.25">
      <c r="A70" s="13">
        <v>4</v>
      </c>
      <c r="B70" s="33" t="s">
        <v>40</v>
      </c>
      <c r="C70" s="13">
        <v>96479</v>
      </c>
      <c r="D70" s="77" t="s">
        <v>45</v>
      </c>
      <c r="E70" s="33" t="s">
        <v>24</v>
      </c>
      <c r="F70" s="13">
        <f>SUM(Tabela5[[#This Row],[GABPREF]:[CELIC]])</f>
        <v>111</v>
      </c>
      <c r="G70" s="13">
        <v>30</v>
      </c>
      <c r="H70" s="13"/>
      <c r="I70" s="13">
        <v>50</v>
      </c>
      <c r="J70" s="13"/>
      <c r="K70" s="13"/>
      <c r="L70" s="13"/>
      <c r="M70" s="13"/>
      <c r="N70" s="13">
        <v>16</v>
      </c>
      <c r="O70" s="13"/>
      <c r="P70" s="13"/>
      <c r="Q70" s="13"/>
      <c r="R70" s="13"/>
      <c r="S70" s="13"/>
      <c r="T70" s="13"/>
      <c r="U70" s="13"/>
      <c r="V70" s="13">
        <v>5</v>
      </c>
      <c r="W70" s="13">
        <v>10</v>
      </c>
      <c r="X70"/>
      <c r="Y70"/>
    </row>
    <row r="71" spans="1:25" ht="45" x14ac:dyDescent="0.25">
      <c r="A71" s="13">
        <v>5</v>
      </c>
      <c r="B71" s="33" t="s">
        <v>40</v>
      </c>
      <c r="C71" s="13">
        <v>96459</v>
      </c>
      <c r="D71" s="77" t="s">
        <v>41</v>
      </c>
      <c r="E71" s="33" t="s">
        <v>42</v>
      </c>
      <c r="F71" s="13">
        <f>SUM(Tabela5[[#This Row],[GABPREF]:[CELIC]])</f>
        <v>1610</v>
      </c>
      <c r="G71" s="13">
        <v>150</v>
      </c>
      <c r="H71" s="13">
        <v>10</v>
      </c>
      <c r="I71" s="13">
        <v>100</v>
      </c>
      <c r="J71" s="13"/>
      <c r="K71" s="13">
        <v>40</v>
      </c>
      <c r="L71" s="13">
        <v>10</v>
      </c>
      <c r="M71" s="13">
        <v>10</v>
      </c>
      <c r="N71" s="13">
        <v>30</v>
      </c>
      <c r="O71" s="13">
        <v>40</v>
      </c>
      <c r="P71" s="13">
        <v>20</v>
      </c>
      <c r="Q71" s="13">
        <v>50</v>
      </c>
      <c r="R71" s="13">
        <v>5</v>
      </c>
      <c r="S71" s="13">
        <v>1000</v>
      </c>
      <c r="T71" s="13">
        <v>20</v>
      </c>
      <c r="U71" s="13">
        <v>10</v>
      </c>
      <c r="V71" s="13">
        <v>100</v>
      </c>
      <c r="W71" s="13">
        <v>15</v>
      </c>
      <c r="X71"/>
      <c r="Y71"/>
    </row>
    <row r="72" spans="1:25" ht="180" x14ac:dyDescent="0.25">
      <c r="A72" s="13">
        <v>6</v>
      </c>
      <c r="B72" s="33" t="s">
        <v>40</v>
      </c>
      <c r="C72" s="49">
        <v>115387</v>
      </c>
      <c r="D72" s="91" t="s">
        <v>353</v>
      </c>
      <c r="E72" s="53" t="s">
        <v>24</v>
      </c>
      <c r="F72" s="54">
        <f>SUM(Tabela5[[#This Row],[GABPREF]:[CELIC]])</f>
        <v>153</v>
      </c>
      <c r="G72" s="49"/>
      <c r="H72" s="49"/>
      <c r="I72" s="49"/>
      <c r="J72" s="49">
        <v>5</v>
      </c>
      <c r="K72" s="49"/>
      <c r="L72" s="49"/>
      <c r="M72" s="49"/>
      <c r="N72" s="49">
        <v>4</v>
      </c>
      <c r="O72" s="49">
        <v>30</v>
      </c>
      <c r="P72" s="49"/>
      <c r="Q72" s="49">
        <v>10</v>
      </c>
      <c r="R72" s="49">
        <v>50</v>
      </c>
      <c r="S72" s="49">
        <v>50</v>
      </c>
      <c r="T72" s="49"/>
      <c r="U72" s="49">
        <v>4</v>
      </c>
      <c r="V72" s="49"/>
      <c r="W72" s="49"/>
      <c r="X72" s="9"/>
      <c r="Y72"/>
    </row>
    <row r="73" spans="1:25" x14ac:dyDescent="0.25">
      <c r="A73" s="9"/>
      <c r="B73" s="42"/>
      <c r="C73" s="9"/>
      <c r="D73" s="77"/>
      <c r="E73" s="33"/>
      <c r="F73" s="13"/>
      <c r="G73" s="13"/>
      <c r="H73" s="13"/>
      <c r="I73" s="13"/>
      <c r="J73" s="13"/>
      <c r="K73" s="13"/>
      <c r="L73" s="13"/>
      <c r="M73" s="13"/>
      <c r="N73" s="13"/>
      <c r="O73" s="13"/>
      <c r="P73" s="13"/>
      <c r="Q73" s="13"/>
      <c r="R73" s="13"/>
      <c r="S73" s="13"/>
      <c r="T73" s="13"/>
      <c r="U73" s="13"/>
      <c r="V73" s="13"/>
      <c r="W73" s="13"/>
      <c r="X73" s="9"/>
      <c r="Y73" s="28"/>
    </row>
    <row r="74" spans="1:25" ht="27.75" customHeight="1" x14ac:dyDescent="0.25">
      <c r="A74" s="165" t="s">
        <v>130</v>
      </c>
      <c r="B74" s="165"/>
      <c r="C74" s="165"/>
      <c r="D74" s="165"/>
      <c r="E74" s="33"/>
      <c r="F74" s="13"/>
      <c r="G74" s="13"/>
      <c r="H74" s="13"/>
      <c r="I74" s="13"/>
      <c r="J74" s="13"/>
      <c r="K74" s="13"/>
      <c r="L74" s="13"/>
      <c r="M74" s="13"/>
      <c r="N74" s="13"/>
      <c r="O74" s="13"/>
      <c r="P74" s="13"/>
      <c r="Q74" s="13"/>
      <c r="R74" s="13"/>
      <c r="S74" s="13"/>
      <c r="T74" s="13"/>
      <c r="U74" s="13"/>
      <c r="V74" s="13"/>
      <c r="W74" s="13"/>
      <c r="X74" s="22"/>
      <c r="Y74" s="28"/>
    </row>
    <row r="75" spans="1:25" x14ac:dyDescent="0.25">
      <c r="A75" s="9" t="s">
        <v>1</v>
      </c>
      <c r="B75" s="42" t="s">
        <v>2</v>
      </c>
      <c r="C75" s="9" t="s">
        <v>3</v>
      </c>
      <c r="D75" s="33" t="s">
        <v>4</v>
      </c>
      <c r="E75" s="33" t="s">
        <v>5</v>
      </c>
      <c r="F75" s="13" t="s">
        <v>6</v>
      </c>
      <c r="G75" s="13" t="s">
        <v>7</v>
      </c>
      <c r="H75" s="13" t="s">
        <v>8</v>
      </c>
      <c r="I75" s="13" t="s">
        <v>9</v>
      </c>
      <c r="J75" s="13" t="s">
        <v>10</v>
      </c>
      <c r="K75" s="13" t="s">
        <v>11</v>
      </c>
      <c r="L75" s="13" t="s">
        <v>12</v>
      </c>
      <c r="M75" s="13" t="s">
        <v>13</v>
      </c>
      <c r="N75" s="13" t="s">
        <v>108</v>
      </c>
      <c r="O75" s="13" t="s">
        <v>14</v>
      </c>
      <c r="P75" s="13" t="s">
        <v>15</v>
      </c>
      <c r="Q75" s="13" t="s">
        <v>16</v>
      </c>
      <c r="R75" s="13" t="s">
        <v>17</v>
      </c>
      <c r="S75" s="13" t="s">
        <v>18</v>
      </c>
      <c r="T75" s="13" t="s">
        <v>19</v>
      </c>
      <c r="U75" s="13" t="s">
        <v>20</v>
      </c>
      <c r="V75" s="13" t="s">
        <v>21</v>
      </c>
      <c r="W75" s="13" t="s">
        <v>35</v>
      </c>
      <c r="X75" s="9"/>
      <c r="Y75" s="29"/>
    </row>
    <row r="76" spans="1:25" ht="30" x14ac:dyDescent="0.25">
      <c r="A76" s="33">
        <v>1</v>
      </c>
      <c r="B76" s="33" t="s">
        <v>131</v>
      </c>
      <c r="C76" s="104">
        <v>114824</v>
      </c>
      <c r="D76" s="95" t="s">
        <v>245</v>
      </c>
      <c r="E76" s="33" t="s">
        <v>22</v>
      </c>
      <c r="F76" s="33">
        <f t="shared" ref="F76:F107" si="2">SUM(G76:W76)</f>
        <v>192</v>
      </c>
      <c r="G76" s="33">
        <v>50</v>
      </c>
      <c r="H76" s="33">
        <v>2</v>
      </c>
      <c r="I76" s="33">
        <v>20</v>
      </c>
      <c r="J76" s="33"/>
      <c r="K76" s="33">
        <v>20</v>
      </c>
      <c r="L76" s="33"/>
      <c r="M76" s="33"/>
      <c r="N76" s="33"/>
      <c r="O76" s="33"/>
      <c r="P76" s="33">
        <v>20</v>
      </c>
      <c r="Q76" s="33"/>
      <c r="R76" s="33"/>
      <c r="S76" s="33">
        <v>50</v>
      </c>
      <c r="T76" s="33"/>
      <c r="U76" s="33"/>
      <c r="V76" s="33">
        <v>20</v>
      </c>
      <c r="W76" s="33">
        <v>10</v>
      </c>
      <c r="X76" s="28"/>
      <c r="Y76"/>
    </row>
    <row r="77" spans="1:25" ht="57.75" customHeight="1" x14ac:dyDescent="0.25">
      <c r="A77" s="33">
        <v>2</v>
      </c>
      <c r="B77" s="33" t="s">
        <v>131</v>
      </c>
      <c r="C77" s="104">
        <v>97558</v>
      </c>
      <c r="D77" s="95" t="s">
        <v>354</v>
      </c>
      <c r="E77" s="33" t="s">
        <v>23</v>
      </c>
      <c r="F77" s="33">
        <f t="shared" si="2"/>
        <v>24</v>
      </c>
      <c r="G77" s="33"/>
      <c r="H77" s="33"/>
      <c r="I77" s="33">
        <v>4</v>
      </c>
      <c r="J77" s="33"/>
      <c r="K77" s="33">
        <v>10</v>
      </c>
      <c r="L77" s="33"/>
      <c r="M77" s="33"/>
      <c r="N77" s="33">
        <v>10</v>
      </c>
      <c r="O77" s="33"/>
      <c r="P77" s="33"/>
      <c r="Q77" s="33"/>
      <c r="R77" s="33"/>
      <c r="S77" s="33"/>
      <c r="T77" s="33"/>
      <c r="U77" s="33"/>
      <c r="V77" s="33"/>
      <c r="W77" s="33"/>
      <c r="X77"/>
      <c r="Y77"/>
    </row>
    <row r="78" spans="1:25" ht="54" customHeight="1" x14ac:dyDescent="0.25">
      <c r="A78" s="33">
        <v>3</v>
      </c>
      <c r="B78" s="33" t="s">
        <v>131</v>
      </c>
      <c r="C78" s="104">
        <v>97560</v>
      </c>
      <c r="D78" s="95" t="s">
        <v>355</v>
      </c>
      <c r="E78" s="33" t="s">
        <v>24</v>
      </c>
      <c r="F78" s="33">
        <f t="shared" si="2"/>
        <v>602</v>
      </c>
      <c r="G78" s="33"/>
      <c r="H78" s="33"/>
      <c r="I78" s="33">
        <v>2</v>
      </c>
      <c r="J78" s="33">
        <v>3</v>
      </c>
      <c r="K78" s="33">
        <v>5</v>
      </c>
      <c r="L78" s="33">
        <v>5</v>
      </c>
      <c r="M78" s="33">
        <v>20</v>
      </c>
      <c r="N78" s="75">
        <v>100</v>
      </c>
      <c r="O78" s="33">
        <v>5</v>
      </c>
      <c r="P78" s="33">
        <v>5</v>
      </c>
      <c r="Q78" s="33">
        <v>20</v>
      </c>
      <c r="R78" s="33">
        <v>5</v>
      </c>
      <c r="S78" s="33">
        <v>400</v>
      </c>
      <c r="T78" s="33"/>
      <c r="U78" s="33">
        <v>10</v>
      </c>
      <c r="V78" s="33">
        <v>10</v>
      </c>
      <c r="W78" s="33">
        <v>12</v>
      </c>
      <c r="X78"/>
      <c r="Y78"/>
    </row>
    <row r="79" spans="1:25" ht="51.75" customHeight="1" x14ac:dyDescent="0.25">
      <c r="A79" s="33">
        <v>4</v>
      </c>
      <c r="B79" s="33" t="s">
        <v>131</v>
      </c>
      <c r="C79" s="104">
        <v>97728</v>
      </c>
      <c r="D79" s="95" t="s">
        <v>356</v>
      </c>
      <c r="E79" s="33" t="s">
        <v>24</v>
      </c>
      <c r="F79" s="33">
        <f t="shared" si="2"/>
        <v>3035</v>
      </c>
      <c r="G79" s="33"/>
      <c r="H79" s="33"/>
      <c r="I79" s="33">
        <v>5</v>
      </c>
      <c r="J79" s="33"/>
      <c r="K79" s="33"/>
      <c r="L79" s="33"/>
      <c r="M79" s="33"/>
      <c r="N79" s="33">
        <v>30</v>
      </c>
      <c r="O79" s="33"/>
      <c r="P79" s="33"/>
      <c r="Q79" s="33"/>
      <c r="R79" s="33">
        <v>3000</v>
      </c>
      <c r="S79" s="33"/>
      <c r="T79" s="33"/>
      <c r="U79" s="33"/>
      <c r="V79" s="33"/>
      <c r="W79" s="33"/>
      <c r="X79"/>
      <c r="Y79"/>
    </row>
    <row r="80" spans="1:25" ht="30" x14ac:dyDescent="0.25">
      <c r="A80" s="33">
        <v>5</v>
      </c>
      <c r="B80" s="33" t="s">
        <v>131</v>
      </c>
      <c r="C80" s="104">
        <v>97562</v>
      </c>
      <c r="D80" s="95" t="s">
        <v>357</v>
      </c>
      <c r="E80" s="33" t="s">
        <v>24</v>
      </c>
      <c r="F80" s="33">
        <f t="shared" si="2"/>
        <v>1955</v>
      </c>
      <c r="G80" s="33">
        <v>35</v>
      </c>
      <c r="H80" s="33">
        <v>20</v>
      </c>
      <c r="I80" s="33">
        <v>20</v>
      </c>
      <c r="J80" s="33">
        <v>5</v>
      </c>
      <c r="K80" s="33">
        <v>20</v>
      </c>
      <c r="L80" s="33">
        <v>20</v>
      </c>
      <c r="M80" s="33">
        <v>20</v>
      </c>
      <c r="N80" s="33">
        <v>500</v>
      </c>
      <c r="O80" s="33">
        <v>50</v>
      </c>
      <c r="P80" s="33">
        <v>5</v>
      </c>
      <c r="Q80" s="33">
        <v>30</v>
      </c>
      <c r="R80" s="33"/>
      <c r="S80" s="33">
        <v>1000</v>
      </c>
      <c r="T80" s="33">
        <v>10</v>
      </c>
      <c r="U80" s="33">
        <v>10</v>
      </c>
      <c r="V80" s="33">
        <v>30</v>
      </c>
      <c r="W80" s="33">
        <v>180</v>
      </c>
      <c r="X80"/>
      <c r="Y80"/>
    </row>
    <row r="81" spans="1:25" ht="78" customHeight="1" x14ac:dyDescent="0.25">
      <c r="A81" s="53">
        <v>6</v>
      </c>
      <c r="B81" s="53" t="s">
        <v>131</v>
      </c>
      <c r="C81" s="109">
        <v>115308</v>
      </c>
      <c r="D81" s="110" t="s">
        <v>358</v>
      </c>
      <c r="E81" s="53" t="s">
        <v>24</v>
      </c>
      <c r="F81" s="53">
        <f t="shared" si="2"/>
        <v>399</v>
      </c>
      <c r="G81" s="33">
        <v>8</v>
      </c>
      <c r="H81" s="33">
        <v>10</v>
      </c>
      <c r="I81" s="33">
        <v>15</v>
      </c>
      <c r="J81" s="33">
        <v>10</v>
      </c>
      <c r="K81" s="33"/>
      <c r="L81" s="33">
        <v>15</v>
      </c>
      <c r="M81" s="33">
        <v>50</v>
      </c>
      <c r="N81" s="33">
        <v>50</v>
      </c>
      <c r="O81" s="33">
        <v>30</v>
      </c>
      <c r="P81" s="33">
        <v>5</v>
      </c>
      <c r="Q81" s="33">
        <v>36</v>
      </c>
      <c r="R81" s="33">
        <v>50</v>
      </c>
      <c r="S81" s="33">
        <v>60</v>
      </c>
      <c r="T81" s="33">
        <v>10</v>
      </c>
      <c r="U81" s="33">
        <v>5</v>
      </c>
      <c r="V81" s="33">
        <v>20</v>
      </c>
      <c r="W81" s="33">
        <v>25</v>
      </c>
      <c r="X81"/>
      <c r="Y81"/>
    </row>
    <row r="82" spans="1:25" ht="30" x14ac:dyDescent="0.25">
      <c r="A82" s="33">
        <v>7</v>
      </c>
      <c r="B82" s="33" t="s">
        <v>131</v>
      </c>
      <c r="C82" s="104">
        <v>97738</v>
      </c>
      <c r="D82" s="95" t="s">
        <v>359</v>
      </c>
      <c r="E82" s="33" t="s">
        <v>26</v>
      </c>
      <c r="F82" s="33">
        <f t="shared" si="2"/>
        <v>660</v>
      </c>
      <c r="G82" s="33">
        <v>50</v>
      </c>
      <c r="H82" s="33"/>
      <c r="I82" s="33"/>
      <c r="J82" s="33"/>
      <c r="K82" s="33"/>
      <c r="L82" s="33"/>
      <c r="M82" s="33"/>
      <c r="N82" s="33">
        <v>100</v>
      </c>
      <c r="O82" s="33"/>
      <c r="P82" s="33">
        <v>50</v>
      </c>
      <c r="Q82" s="33"/>
      <c r="R82" s="33">
        <v>100</v>
      </c>
      <c r="S82" s="33"/>
      <c r="T82" s="33"/>
      <c r="U82" s="33"/>
      <c r="V82" s="33"/>
      <c r="W82" s="33">
        <v>360</v>
      </c>
      <c r="X82"/>
      <c r="Y82"/>
    </row>
    <row r="83" spans="1:25" ht="37.5" customHeight="1" x14ac:dyDescent="0.25">
      <c r="A83" s="33">
        <v>8</v>
      </c>
      <c r="B83" s="33" t="s">
        <v>131</v>
      </c>
      <c r="C83" s="104">
        <v>97736</v>
      </c>
      <c r="D83" s="95" t="s">
        <v>360</v>
      </c>
      <c r="E83" s="33" t="s">
        <v>22</v>
      </c>
      <c r="F83" s="33">
        <f t="shared" si="2"/>
        <v>844</v>
      </c>
      <c r="G83" s="33">
        <v>40</v>
      </c>
      <c r="H83" s="33"/>
      <c r="I83" s="33">
        <v>200</v>
      </c>
      <c r="J83" s="33">
        <v>44</v>
      </c>
      <c r="K83" s="33"/>
      <c r="L83" s="33">
        <v>50</v>
      </c>
      <c r="M83" s="33"/>
      <c r="N83" s="33">
        <v>300</v>
      </c>
      <c r="O83" s="33">
        <v>60</v>
      </c>
      <c r="P83" s="33">
        <v>50</v>
      </c>
      <c r="Q83" s="33"/>
      <c r="R83" s="33">
        <v>100</v>
      </c>
      <c r="S83" s="33"/>
      <c r="T83" s="33"/>
      <c r="U83" s="33"/>
      <c r="V83" s="33"/>
      <c r="W83" s="33"/>
      <c r="X83"/>
      <c r="Y83"/>
    </row>
    <row r="84" spans="1:25" ht="45" x14ac:dyDescent="0.25">
      <c r="A84" s="33">
        <v>9</v>
      </c>
      <c r="B84" s="33" t="s">
        <v>131</v>
      </c>
      <c r="C84" s="104">
        <v>97564</v>
      </c>
      <c r="D84" s="95" t="s">
        <v>361</v>
      </c>
      <c r="E84" s="33" t="s">
        <v>24</v>
      </c>
      <c r="F84" s="33">
        <f t="shared" si="2"/>
        <v>2060</v>
      </c>
      <c r="G84" s="33">
        <v>10</v>
      </c>
      <c r="H84" s="33"/>
      <c r="I84" s="33">
        <v>50</v>
      </c>
      <c r="J84" s="33"/>
      <c r="K84" s="33">
        <v>50</v>
      </c>
      <c r="L84" s="33">
        <v>30</v>
      </c>
      <c r="M84" s="33"/>
      <c r="N84" s="33">
        <v>600</v>
      </c>
      <c r="O84" s="33">
        <v>30</v>
      </c>
      <c r="P84" s="33"/>
      <c r="Q84" s="33">
        <v>40</v>
      </c>
      <c r="R84" s="33"/>
      <c r="S84" s="33">
        <v>1000</v>
      </c>
      <c r="T84" s="33"/>
      <c r="U84" s="33">
        <v>20</v>
      </c>
      <c r="V84" s="33">
        <v>50</v>
      </c>
      <c r="W84" s="33">
        <v>180</v>
      </c>
      <c r="X84"/>
      <c r="Y84"/>
    </row>
    <row r="85" spans="1:25" ht="40.5" customHeight="1" x14ac:dyDescent="0.25">
      <c r="A85" s="33">
        <v>10</v>
      </c>
      <c r="B85" s="33" t="s">
        <v>131</v>
      </c>
      <c r="C85" s="104">
        <v>97565</v>
      </c>
      <c r="D85" s="95" t="s">
        <v>27</v>
      </c>
      <c r="E85" s="33" t="s">
        <v>24</v>
      </c>
      <c r="F85" s="33">
        <f t="shared" si="2"/>
        <v>5211</v>
      </c>
      <c r="G85" s="33">
        <v>50</v>
      </c>
      <c r="H85" s="33">
        <v>40</v>
      </c>
      <c r="I85" s="33">
        <v>50</v>
      </c>
      <c r="J85" s="33">
        <v>10</v>
      </c>
      <c r="K85" s="33">
        <v>50</v>
      </c>
      <c r="L85" s="33"/>
      <c r="M85" s="33"/>
      <c r="N85" s="33">
        <v>550</v>
      </c>
      <c r="O85" s="33">
        <v>20</v>
      </c>
      <c r="P85" s="33">
        <v>1</v>
      </c>
      <c r="Q85" s="33">
        <v>40</v>
      </c>
      <c r="R85" s="33">
        <v>3000</v>
      </c>
      <c r="S85" s="33">
        <v>1000</v>
      </c>
      <c r="T85" s="33">
        <v>100</v>
      </c>
      <c r="U85" s="33">
        <v>20</v>
      </c>
      <c r="V85" s="33">
        <v>100</v>
      </c>
      <c r="W85" s="33">
        <v>180</v>
      </c>
      <c r="X85"/>
      <c r="Y85"/>
    </row>
    <row r="86" spans="1:25" ht="45" x14ac:dyDescent="0.25">
      <c r="A86" s="33">
        <v>11</v>
      </c>
      <c r="B86" s="33" t="s">
        <v>36</v>
      </c>
      <c r="C86" s="104">
        <v>116351</v>
      </c>
      <c r="D86" s="95" t="s">
        <v>362</v>
      </c>
      <c r="E86" s="33" t="s">
        <v>24</v>
      </c>
      <c r="F86" s="33">
        <f t="shared" si="2"/>
        <v>2310</v>
      </c>
      <c r="G86" s="33">
        <v>50</v>
      </c>
      <c r="H86" s="33"/>
      <c r="I86" s="33"/>
      <c r="J86" s="33"/>
      <c r="K86" s="33">
        <v>30</v>
      </c>
      <c r="L86" s="33"/>
      <c r="M86" s="33">
        <v>700</v>
      </c>
      <c r="N86" s="33">
        <v>80</v>
      </c>
      <c r="O86" s="33"/>
      <c r="P86" s="33"/>
      <c r="Q86" s="33"/>
      <c r="R86" s="33">
        <v>200</v>
      </c>
      <c r="S86" s="33">
        <v>1000</v>
      </c>
      <c r="T86" s="33">
        <v>40</v>
      </c>
      <c r="U86" s="33">
        <v>30</v>
      </c>
      <c r="V86" s="33">
        <v>100</v>
      </c>
      <c r="W86" s="33">
        <v>80</v>
      </c>
      <c r="X86"/>
      <c r="Y86"/>
    </row>
    <row r="87" spans="1:25" ht="45" x14ac:dyDescent="0.25">
      <c r="A87" s="33">
        <v>12</v>
      </c>
      <c r="B87" s="33" t="s">
        <v>131</v>
      </c>
      <c r="C87" s="104">
        <v>114149</v>
      </c>
      <c r="D87" s="95" t="s">
        <v>363</v>
      </c>
      <c r="E87" s="33" t="s">
        <v>23</v>
      </c>
      <c r="F87" s="33">
        <f t="shared" si="2"/>
        <v>433</v>
      </c>
      <c r="G87" s="33">
        <v>2</v>
      </c>
      <c r="H87" s="33"/>
      <c r="I87" s="33">
        <v>1</v>
      </c>
      <c r="J87" s="33">
        <v>50</v>
      </c>
      <c r="K87" s="33">
        <v>4</v>
      </c>
      <c r="L87" s="33"/>
      <c r="M87" s="33"/>
      <c r="N87" s="33">
        <v>30</v>
      </c>
      <c r="O87" s="33">
        <v>2</v>
      </c>
      <c r="P87" s="33">
        <v>5</v>
      </c>
      <c r="Q87" s="33">
        <v>2</v>
      </c>
      <c r="R87" s="33">
        <v>35</v>
      </c>
      <c r="S87" s="33">
        <v>100</v>
      </c>
      <c r="T87" s="33">
        <v>1</v>
      </c>
      <c r="U87" s="33">
        <v>1</v>
      </c>
      <c r="V87" s="33">
        <v>200</v>
      </c>
      <c r="W87" s="33"/>
      <c r="X87"/>
      <c r="Y87"/>
    </row>
    <row r="88" spans="1:25" ht="45" x14ac:dyDescent="0.25">
      <c r="A88" s="33">
        <v>13</v>
      </c>
      <c r="B88" s="33" t="s">
        <v>131</v>
      </c>
      <c r="C88" s="104">
        <v>114148</v>
      </c>
      <c r="D88" s="95" t="s">
        <v>364</v>
      </c>
      <c r="E88" s="33" t="s">
        <v>23</v>
      </c>
      <c r="F88" s="33">
        <f t="shared" si="2"/>
        <v>765</v>
      </c>
      <c r="G88" s="33">
        <v>12</v>
      </c>
      <c r="H88" s="33"/>
      <c r="I88" s="33">
        <v>4</v>
      </c>
      <c r="J88" s="33"/>
      <c r="K88" s="33">
        <v>3</v>
      </c>
      <c r="L88" s="33"/>
      <c r="M88" s="33"/>
      <c r="N88" s="33">
        <v>70</v>
      </c>
      <c r="O88" s="33">
        <v>2</v>
      </c>
      <c r="P88" s="33">
        <v>10</v>
      </c>
      <c r="Q88" s="33">
        <v>2</v>
      </c>
      <c r="R88" s="33">
        <v>60</v>
      </c>
      <c r="S88" s="33">
        <v>100</v>
      </c>
      <c r="T88" s="33">
        <v>1</v>
      </c>
      <c r="U88" s="33">
        <v>1</v>
      </c>
      <c r="V88" s="33">
        <v>500</v>
      </c>
      <c r="W88" s="33"/>
      <c r="X88"/>
      <c r="Y88"/>
    </row>
    <row r="89" spans="1:25" ht="45" x14ac:dyDescent="0.25">
      <c r="A89" s="33">
        <v>14</v>
      </c>
      <c r="B89" s="33" t="s">
        <v>131</v>
      </c>
      <c r="C89" s="104">
        <v>114147</v>
      </c>
      <c r="D89" s="95" t="s">
        <v>365</v>
      </c>
      <c r="E89" s="33" t="s">
        <v>23</v>
      </c>
      <c r="F89" s="33">
        <f t="shared" si="2"/>
        <v>1280</v>
      </c>
      <c r="G89" s="33">
        <v>40</v>
      </c>
      <c r="H89" s="33">
        <v>10</v>
      </c>
      <c r="I89" s="33">
        <v>4</v>
      </c>
      <c r="J89" s="33">
        <v>150</v>
      </c>
      <c r="K89" s="33">
        <v>3</v>
      </c>
      <c r="L89" s="33">
        <v>10</v>
      </c>
      <c r="M89" s="33"/>
      <c r="N89" s="75">
        <v>180</v>
      </c>
      <c r="O89" s="33">
        <v>15</v>
      </c>
      <c r="P89" s="33">
        <v>15</v>
      </c>
      <c r="Q89" s="33">
        <v>28</v>
      </c>
      <c r="R89" s="33">
        <v>80</v>
      </c>
      <c r="S89" s="33">
        <v>200</v>
      </c>
      <c r="T89" s="33">
        <v>1</v>
      </c>
      <c r="U89" s="33">
        <v>8</v>
      </c>
      <c r="V89" s="33">
        <v>500</v>
      </c>
      <c r="W89" s="33">
        <v>36</v>
      </c>
      <c r="X89"/>
      <c r="Y89"/>
    </row>
    <row r="90" spans="1:25" ht="80.25" customHeight="1" x14ac:dyDescent="0.25">
      <c r="A90" s="33">
        <v>15</v>
      </c>
      <c r="B90" s="33" t="s">
        <v>131</v>
      </c>
      <c r="C90" s="105">
        <v>97579</v>
      </c>
      <c r="D90" s="94" t="s">
        <v>366</v>
      </c>
      <c r="E90" s="52" t="s">
        <v>24</v>
      </c>
      <c r="F90" s="33">
        <f t="shared" si="2"/>
        <v>3770</v>
      </c>
      <c r="G90" s="33">
        <v>90</v>
      </c>
      <c r="H90" s="33">
        <v>100</v>
      </c>
      <c r="I90" s="33">
        <v>200</v>
      </c>
      <c r="J90" s="33">
        <v>40</v>
      </c>
      <c r="K90" s="33"/>
      <c r="L90" s="33">
        <v>200</v>
      </c>
      <c r="M90" s="33">
        <v>500</v>
      </c>
      <c r="N90" s="75">
        <v>450</v>
      </c>
      <c r="O90" s="33">
        <v>100</v>
      </c>
      <c r="P90" s="33">
        <v>120</v>
      </c>
      <c r="Q90" s="33">
        <v>200</v>
      </c>
      <c r="R90" s="33">
        <v>100</v>
      </c>
      <c r="S90" s="33">
        <v>800</v>
      </c>
      <c r="T90" s="33">
        <v>10</v>
      </c>
      <c r="U90" s="33">
        <v>300</v>
      </c>
      <c r="V90" s="33">
        <v>200</v>
      </c>
      <c r="W90" s="33">
        <v>360</v>
      </c>
      <c r="X90"/>
      <c r="Y90"/>
    </row>
    <row r="91" spans="1:25" ht="45" x14ac:dyDescent="0.25">
      <c r="A91" s="33">
        <v>16</v>
      </c>
      <c r="B91" s="33" t="s">
        <v>131</v>
      </c>
      <c r="C91" s="105">
        <v>97581</v>
      </c>
      <c r="D91" s="94" t="s">
        <v>367</v>
      </c>
      <c r="E91" s="52" t="s">
        <v>24</v>
      </c>
      <c r="F91" s="33">
        <f t="shared" si="2"/>
        <v>901</v>
      </c>
      <c r="G91" s="33">
        <v>10</v>
      </c>
      <c r="H91" s="33">
        <v>4</v>
      </c>
      <c r="I91" s="33">
        <v>5</v>
      </c>
      <c r="J91" s="33">
        <v>5</v>
      </c>
      <c r="K91" s="33">
        <v>20</v>
      </c>
      <c r="L91" s="33">
        <v>5</v>
      </c>
      <c r="M91" s="33">
        <v>10</v>
      </c>
      <c r="N91" s="75">
        <v>80</v>
      </c>
      <c r="O91" s="33">
        <v>50</v>
      </c>
      <c r="P91" s="33">
        <v>5</v>
      </c>
      <c r="Q91" s="33">
        <v>30</v>
      </c>
      <c r="R91" s="33">
        <v>30</v>
      </c>
      <c r="S91" s="33">
        <v>600</v>
      </c>
      <c r="T91" s="33">
        <v>10</v>
      </c>
      <c r="U91" s="33">
        <v>10</v>
      </c>
      <c r="V91" s="33">
        <v>15</v>
      </c>
      <c r="W91" s="33">
        <v>12</v>
      </c>
      <c r="X91"/>
      <c r="Y91"/>
    </row>
    <row r="92" spans="1:25" ht="45" x14ac:dyDescent="0.25">
      <c r="A92" s="33">
        <v>17</v>
      </c>
      <c r="B92" s="33" t="s">
        <v>131</v>
      </c>
      <c r="C92" s="105">
        <v>113901</v>
      </c>
      <c r="D92" s="94" t="s">
        <v>368</v>
      </c>
      <c r="E92" s="52" t="s">
        <v>22</v>
      </c>
      <c r="F92" s="33">
        <f t="shared" si="2"/>
        <v>343</v>
      </c>
      <c r="G92" s="33">
        <v>2</v>
      </c>
      <c r="H92" s="33"/>
      <c r="I92" s="33"/>
      <c r="J92" s="33"/>
      <c r="K92" s="33">
        <v>22</v>
      </c>
      <c r="L92" s="33"/>
      <c r="M92" s="33">
        <v>300</v>
      </c>
      <c r="N92" s="33">
        <v>10</v>
      </c>
      <c r="O92" s="33"/>
      <c r="P92" s="33"/>
      <c r="Q92" s="33"/>
      <c r="R92" s="33"/>
      <c r="S92" s="33"/>
      <c r="T92" s="33">
        <v>2</v>
      </c>
      <c r="U92" s="33">
        <v>5</v>
      </c>
      <c r="V92" s="33"/>
      <c r="W92" s="33">
        <v>2</v>
      </c>
      <c r="X92"/>
      <c r="Y92"/>
    </row>
    <row r="93" spans="1:25" ht="30" x14ac:dyDescent="0.25">
      <c r="A93" s="33">
        <v>18</v>
      </c>
      <c r="B93" s="33" t="s">
        <v>131</v>
      </c>
      <c r="C93" s="105">
        <v>113902</v>
      </c>
      <c r="D93" s="94" t="s">
        <v>369</v>
      </c>
      <c r="E93" s="52" t="s">
        <v>22</v>
      </c>
      <c r="F93" s="33">
        <f t="shared" si="2"/>
        <v>319</v>
      </c>
      <c r="G93" s="33">
        <v>2</v>
      </c>
      <c r="H93" s="33"/>
      <c r="I93" s="33"/>
      <c r="J93" s="33"/>
      <c r="K93" s="33"/>
      <c r="L93" s="33"/>
      <c r="M93" s="33">
        <v>300</v>
      </c>
      <c r="N93" s="75">
        <v>10</v>
      </c>
      <c r="O93" s="33"/>
      <c r="P93" s="33"/>
      <c r="Q93" s="33"/>
      <c r="R93" s="33"/>
      <c r="S93" s="33"/>
      <c r="T93" s="33"/>
      <c r="U93" s="33">
        <v>5</v>
      </c>
      <c r="V93" s="33"/>
      <c r="W93" s="33">
        <v>2</v>
      </c>
      <c r="X93"/>
      <c r="Y93"/>
    </row>
    <row r="94" spans="1:25" ht="30" x14ac:dyDescent="0.25">
      <c r="A94" s="33">
        <v>19</v>
      </c>
      <c r="B94" s="33" t="s">
        <v>131</v>
      </c>
      <c r="C94" s="105">
        <v>97745</v>
      </c>
      <c r="D94" s="94" t="s">
        <v>370</v>
      </c>
      <c r="E94" s="52" t="s">
        <v>24</v>
      </c>
      <c r="F94" s="33">
        <f t="shared" si="2"/>
        <v>8800</v>
      </c>
      <c r="G94" s="33"/>
      <c r="H94" s="33"/>
      <c r="I94" s="33"/>
      <c r="J94" s="33"/>
      <c r="K94" s="33"/>
      <c r="L94" s="33"/>
      <c r="M94" s="33"/>
      <c r="N94" s="76">
        <v>400</v>
      </c>
      <c r="O94" s="33"/>
      <c r="P94" s="33"/>
      <c r="Q94" s="33"/>
      <c r="R94" s="33">
        <v>6000</v>
      </c>
      <c r="S94" s="33">
        <v>2400</v>
      </c>
      <c r="T94" s="33"/>
      <c r="U94" s="33"/>
      <c r="V94" s="33"/>
      <c r="W94" s="33"/>
      <c r="X94"/>
      <c r="Y94"/>
    </row>
    <row r="95" spans="1:25" ht="45.75" customHeight="1" x14ac:dyDescent="0.25">
      <c r="A95" s="33">
        <v>20</v>
      </c>
      <c r="B95" s="33" t="s">
        <v>131</v>
      </c>
      <c r="C95" s="105">
        <v>92375</v>
      </c>
      <c r="D95" s="94" t="s">
        <v>417</v>
      </c>
      <c r="E95" s="52" t="s">
        <v>23</v>
      </c>
      <c r="F95" s="33">
        <f t="shared" si="2"/>
        <v>6405</v>
      </c>
      <c r="G95" s="33">
        <v>120</v>
      </c>
      <c r="H95" s="33">
        <v>80</v>
      </c>
      <c r="I95" s="33">
        <v>200</v>
      </c>
      <c r="J95" s="33">
        <v>40</v>
      </c>
      <c r="K95" s="33">
        <v>30</v>
      </c>
      <c r="L95" s="33">
        <v>100</v>
      </c>
      <c r="M95" s="33">
        <v>300</v>
      </c>
      <c r="N95" s="75">
        <v>200</v>
      </c>
      <c r="O95" s="33">
        <v>100</v>
      </c>
      <c r="P95" s="33">
        <v>50</v>
      </c>
      <c r="Q95" s="33">
        <v>200</v>
      </c>
      <c r="R95" s="33">
        <v>350</v>
      </c>
      <c r="S95" s="33">
        <v>4000</v>
      </c>
      <c r="T95" s="33">
        <v>15</v>
      </c>
      <c r="U95" s="33">
        <v>100</v>
      </c>
      <c r="V95" s="33">
        <v>200</v>
      </c>
      <c r="W95" s="33">
        <v>320</v>
      </c>
      <c r="X95"/>
      <c r="Y95"/>
    </row>
    <row r="96" spans="1:25" ht="45" x14ac:dyDescent="0.25">
      <c r="A96" s="33">
        <v>21</v>
      </c>
      <c r="B96" s="33" t="s">
        <v>131</v>
      </c>
      <c r="C96" s="105">
        <v>97585</v>
      </c>
      <c r="D96" s="94" t="s">
        <v>418</v>
      </c>
      <c r="E96" s="52" t="s">
        <v>23</v>
      </c>
      <c r="F96" s="33">
        <f t="shared" si="2"/>
        <v>6605</v>
      </c>
      <c r="G96" s="33">
        <v>40</v>
      </c>
      <c r="H96" s="33">
        <v>60</v>
      </c>
      <c r="I96" s="33">
        <v>400</v>
      </c>
      <c r="J96" s="33">
        <v>40</v>
      </c>
      <c r="K96" s="33">
        <v>60</v>
      </c>
      <c r="L96" s="33">
        <v>100</v>
      </c>
      <c r="M96" s="33">
        <v>600</v>
      </c>
      <c r="N96" s="75">
        <v>200</v>
      </c>
      <c r="O96" s="33">
        <v>130</v>
      </c>
      <c r="P96" s="33"/>
      <c r="Q96" s="33">
        <v>140</v>
      </c>
      <c r="R96" s="33">
        <v>200</v>
      </c>
      <c r="S96" s="33">
        <v>4000</v>
      </c>
      <c r="T96" s="33">
        <v>35</v>
      </c>
      <c r="U96" s="33">
        <v>120</v>
      </c>
      <c r="V96" s="33">
        <v>200</v>
      </c>
      <c r="W96" s="33">
        <v>280</v>
      </c>
      <c r="X96"/>
      <c r="Y96"/>
    </row>
    <row r="97" spans="1:25" ht="45" x14ac:dyDescent="0.25">
      <c r="A97" s="33">
        <v>22</v>
      </c>
      <c r="B97" s="33" t="s">
        <v>131</v>
      </c>
      <c r="C97" s="105">
        <v>97587</v>
      </c>
      <c r="D97" s="94" t="s">
        <v>371</v>
      </c>
      <c r="E97" s="52" t="s">
        <v>24</v>
      </c>
      <c r="F97" s="33">
        <f t="shared" si="2"/>
        <v>985</v>
      </c>
      <c r="G97" s="33"/>
      <c r="H97" s="33">
        <v>10</v>
      </c>
      <c r="I97" s="33">
        <v>10</v>
      </c>
      <c r="J97" s="33">
        <v>25</v>
      </c>
      <c r="K97" s="33">
        <v>20</v>
      </c>
      <c r="L97" s="33">
        <v>20</v>
      </c>
      <c r="M97" s="33"/>
      <c r="N97" s="75">
        <v>450</v>
      </c>
      <c r="O97" s="33">
        <v>100</v>
      </c>
      <c r="P97" s="33">
        <v>10</v>
      </c>
      <c r="Q97" s="33">
        <v>200</v>
      </c>
      <c r="R97" s="33"/>
      <c r="S97" s="33">
        <v>100</v>
      </c>
      <c r="T97" s="33">
        <v>10</v>
      </c>
      <c r="U97" s="33"/>
      <c r="V97" s="33"/>
      <c r="W97" s="33">
        <v>30</v>
      </c>
      <c r="X97"/>
      <c r="Y97"/>
    </row>
    <row r="98" spans="1:25" ht="30" x14ac:dyDescent="0.25">
      <c r="A98" s="33">
        <v>23</v>
      </c>
      <c r="B98" s="33" t="s">
        <v>131</v>
      </c>
      <c r="C98" s="105">
        <v>97590</v>
      </c>
      <c r="D98" s="94" t="s">
        <v>372</v>
      </c>
      <c r="E98" s="52" t="s">
        <v>29</v>
      </c>
      <c r="F98" s="33">
        <f t="shared" si="2"/>
        <v>490</v>
      </c>
      <c r="G98" s="33">
        <v>20</v>
      </c>
      <c r="H98" s="33"/>
      <c r="I98" s="33"/>
      <c r="J98" s="33">
        <v>10</v>
      </c>
      <c r="K98" s="33">
        <v>20</v>
      </c>
      <c r="L98" s="33"/>
      <c r="M98" s="33"/>
      <c r="N98" s="75">
        <v>350</v>
      </c>
      <c r="O98" s="33"/>
      <c r="P98" s="33"/>
      <c r="Q98" s="33"/>
      <c r="R98" s="33"/>
      <c r="S98" s="33"/>
      <c r="T98" s="33"/>
      <c r="U98" s="33">
        <v>10</v>
      </c>
      <c r="V98" s="33"/>
      <c r="W98" s="33">
        <v>80</v>
      </c>
      <c r="X98"/>
      <c r="Y98"/>
    </row>
    <row r="99" spans="1:25" ht="54.75" customHeight="1" x14ac:dyDescent="0.25">
      <c r="A99" s="33">
        <v>24</v>
      </c>
      <c r="B99" s="33" t="s">
        <v>131</v>
      </c>
      <c r="C99" s="105">
        <v>97592</v>
      </c>
      <c r="D99" s="94" t="s">
        <v>373</v>
      </c>
      <c r="E99" s="52" t="s">
        <v>29</v>
      </c>
      <c r="F99" s="33">
        <f t="shared" si="2"/>
        <v>3252</v>
      </c>
      <c r="G99" s="33">
        <v>40</v>
      </c>
      <c r="H99" s="33"/>
      <c r="I99" s="33">
        <v>120</v>
      </c>
      <c r="J99" s="33">
        <v>2</v>
      </c>
      <c r="K99" s="33"/>
      <c r="L99" s="33"/>
      <c r="M99" s="33"/>
      <c r="N99" s="75">
        <v>200</v>
      </c>
      <c r="O99" s="33"/>
      <c r="P99" s="33">
        <v>10</v>
      </c>
      <c r="Q99" s="33"/>
      <c r="R99" s="33">
        <v>100</v>
      </c>
      <c r="S99" s="33">
        <v>2400</v>
      </c>
      <c r="T99" s="33"/>
      <c r="U99" s="33">
        <v>20</v>
      </c>
      <c r="V99" s="33"/>
      <c r="W99" s="33">
        <v>360</v>
      </c>
      <c r="X99"/>
      <c r="Y99"/>
    </row>
    <row r="100" spans="1:25" ht="63" customHeight="1" x14ac:dyDescent="0.25">
      <c r="A100" s="33">
        <v>25</v>
      </c>
      <c r="B100" s="33" t="s">
        <v>131</v>
      </c>
      <c r="C100" s="105">
        <v>97597</v>
      </c>
      <c r="D100" s="94" t="s">
        <v>374</v>
      </c>
      <c r="E100" s="52" t="s">
        <v>29</v>
      </c>
      <c r="F100" s="33">
        <f t="shared" si="2"/>
        <v>715</v>
      </c>
      <c r="G100" s="33"/>
      <c r="H100" s="33"/>
      <c r="I100" s="33"/>
      <c r="J100" s="33"/>
      <c r="K100" s="33">
        <v>50</v>
      </c>
      <c r="L100" s="33"/>
      <c r="M100" s="33"/>
      <c r="N100" s="75">
        <v>300</v>
      </c>
      <c r="O100" s="33">
        <v>10</v>
      </c>
      <c r="P100" s="33">
        <v>10</v>
      </c>
      <c r="Q100" s="33"/>
      <c r="R100" s="33">
        <v>300</v>
      </c>
      <c r="S100" s="33"/>
      <c r="T100" s="33">
        <v>10</v>
      </c>
      <c r="U100" s="33">
        <v>5</v>
      </c>
      <c r="V100" s="33">
        <v>30</v>
      </c>
      <c r="W100" s="33"/>
      <c r="X100"/>
      <c r="Y100"/>
    </row>
    <row r="101" spans="1:25" ht="44.25" customHeight="1" x14ac:dyDescent="0.25">
      <c r="A101" s="33">
        <v>26</v>
      </c>
      <c r="B101" s="33" t="s">
        <v>131</v>
      </c>
      <c r="C101" s="105">
        <v>97606</v>
      </c>
      <c r="D101" s="94" t="s">
        <v>375</v>
      </c>
      <c r="E101" s="52" t="s">
        <v>24</v>
      </c>
      <c r="F101" s="33">
        <f t="shared" si="2"/>
        <v>2805</v>
      </c>
      <c r="G101" s="33">
        <v>30</v>
      </c>
      <c r="H101" s="33">
        <v>20</v>
      </c>
      <c r="I101" s="33">
        <v>5</v>
      </c>
      <c r="J101" s="33">
        <v>10</v>
      </c>
      <c r="K101" s="33">
        <v>20</v>
      </c>
      <c r="L101" s="33">
        <v>35</v>
      </c>
      <c r="M101" s="33"/>
      <c r="N101" s="33">
        <v>300</v>
      </c>
      <c r="O101" s="33">
        <v>50</v>
      </c>
      <c r="P101" s="33">
        <v>20</v>
      </c>
      <c r="Q101" s="33">
        <v>80</v>
      </c>
      <c r="R101" s="33">
        <v>100</v>
      </c>
      <c r="S101" s="33">
        <v>2000</v>
      </c>
      <c r="T101" s="33">
        <v>20</v>
      </c>
      <c r="U101" s="33">
        <v>15</v>
      </c>
      <c r="V101" s="33"/>
      <c r="W101" s="33">
        <v>100</v>
      </c>
      <c r="X101"/>
      <c r="Y101"/>
    </row>
    <row r="102" spans="1:25" ht="30" x14ac:dyDescent="0.25">
      <c r="A102" s="33">
        <v>27</v>
      </c>
      <c r="B102" s="33" t="s">
        <v>131</v>
      </c>
      <c r="C102" s="105">
        <v>97752</v>
      </c>
      <c r="D102" s="94" t="s">
        <v>376</v>
      </c>
      <c r="E102" s="52" t="s">
        <v>24</v>
      </c>
      <c r="F102" s="33">
        <f t="shared" si="2"/>
        <v>1350</v>
      </c>
      <c r="G102" s="33">
        <v>250</v>
      </c>
      <c r="H102" s="33"/>
      <c r="I102" s="33"/>
      <c r="J102" s="33"/>
      <c r="K102" s="33"/>
      <c r="L102" s="33"/>
      <c r="M102" s="33">
        <v>1000</v>
      </c>
      <c r="N102" s="33">
        <v>100</v>
      </c>
      <c r="O102" s="33"/>
      <c r="P102" s="33"/>
      <c r="Q102" s="33"/>
      <c r="R102" s="33"/>
      <c r="S102" s="33"/>
      <c r="T102" s="33"/>
      <c r="U102" s="33"/>
      <c r="V102" s="33"/>
      <c r="W102" s="33"/>
      <c r="X102"/>
      <c r="Y102"/>
    </row>
    <row r="103" spans="1:25" ht="76.5" customHeight="1" x14ac:dyDescent="0.25">
      <c r="A103" s="33">
        <v>28</v>
      </c>
      <c r="B103" s="33" t="s">
        <v>131</v>
      </c>
      <c r="C103" s="105">
        <v>116370</v>
      </c>
      <c r="D103" s="102" t="s">
        <v>377</v>
      </c>
      <c r="E103" s="76" t="s">
        <v>23</v>
      </c>
      <c r="F103" s="33">
        <f t="shared" si="2"/>
        <v>2325</v>
      </c>
      <c r="G103" s="33">
        <v>15</v>
      </c>
      <c r="H103" s="33"/>
      <c r="I103" s="33">
        <v>50</v>
      </c>
      <c r="J103" s="33">
        <v>5</v>
      </c>
      <c r="K103" s="33"/>
      <c r="L103" s="33"/>
      <c r="M103" s="33"/>
      <c r="N103" s="75">
        <v>200</v>
      </c>
      <c r="O103" s="33"/>
      <c r="P103" s="33">
        <v>5</v>
      </c>
      <c r="Q103" s="33"/>
      <c r="R103" s="33"/>
      <c r="S103" s="33">
        <v>2000</v>
      </c>
      <c r="T103" s="33"/>
      <c r="U103" s="33"/>
      <c r="V103" s="33"/>
      <c r="W103" s="33">
        <v>50</v>
      </c>
      <c r="X103"/>
      <c r="Y103"/>
    </row>
    <row r="104" spans="1:25" ht="58.5" customHeight="1" x14ac:dyDescent="0.25">
      <c r="A104" s="33">
        <v>29</v>
      </c>
      <c r="B104" s="33" t="s">
        <v>131</v>
      </c>
      <c r="C104" s="105">
        <v>97760</v>
      </c>
      <c r="D104" s="94" t="s">
        <v>378</v>
      </c>
      <c r="E104" s="52" t="s">
        <v>23</v>
      </c>
      <c r="F104" s="33">
        <f t="shared" si="2"/>
        <v>320</v>
      </c>
      <c r="G104" s="33"/>
      <c r="H104" s="33"/>
      <c r="I104" s="33">
        <v>20</v>
      </c>
      <c r="J104" s="33">
        <v>10</v>
      </c>
      <c r="K104" s="33"/>
      <c r="L104" s="33"/>
      <c r="M104" s="33">
        <v>50</v>
      </c>
      <c r="N104" s="33">
        <v>30</v>
      </c>
      <c r="O104" s="33"/>
      <c r="P104" s="33">
        <v>5</v>
      </c>
      <c r="Q104" s="33"/>
      <c r="R104" s="33">
        <v>5</v>
      </c>
      <c r="S104" s="33">
        <v>200</v>
      </c>
      <c r="T104" s="33"/>
      <c r="U104" s="33"/>
      <c r="V104" s="33"/>
      <c r="W104" s="33"/>
      <c r="X104"/>
      <c r="Y104"/>
    </row>
    <row r="105" spans="1:25" ht="56.25" customHeight="1" x14ac:dyDescent="0.25">
      <c r="A105" s="33">
        <v>30</v>
      </c>
      <c r="B105" s="33" t="s">
        <v>131</v>
      </c>
      <c r="C105" s="105">
        <v>116371</v>
      </c>
      <c r="D105" s="94" t="s">
        <v>379</v>
      </c>
      <c r="E105" s="52" t="s">
        <v>23</v>
      </c>
      <c r="F105" s="33">
        <f t="shared" si="2"/>
        <v>476</v>
      </c>
      <c r="G105" s="33"/>
      <c r="H105" s="33">
        <v>4</v>
      </c>
      <c r="I105" s="33">
        <v>30</v>
      </c>
      <c r="J105" s="33">
        <v>5</v>
      </c>
      <c r="K105" s="33">
        <v>10</v>
      </c>
      <c r="L105" s="33">
        <v>2</v>
      </c>
      <c r="M105" s="33">
        <v>50</v>
      </c>
      <c r="N105" s="75">
        <v>100</v>
      </c>
      <c r="O105" s="33">
        <v>50</v>
      </c>
      <c r="P105" s="33">
        <v>5</v>
      </c>
      <c r="Q105" s="33"/>
      <c r="R105" s="33">
        <v>10</v>
      </c>
      <c r="S105" s="33">
        <v>150</v>
      </c>
      <c r="T105" s="33"/>
      <c r="U105" s="33">
        <v>50</v>
      </c>
      <c r="V105" s="33"/>
      <c r="W105" s="33">
        <v>10</v>
      </c>
      <c r="X105"/>
      <c r="Y105"/>
    </row>
    <row r="106" spans="1:25" ht="55.5" customHeight="1" x14ac:dyDescent="0.25">
      <c r="A106" s="33">
        <v>31</v>
      </c>
      <c r="B106" s="33" t="s">
        <v>131</v>
      </c>
      <c r="C106" s="105">
        <v>116372</v>
      </c>
      <c r="D106" s="94" t="s">
        <v>380</v>
      </c>
      <c r="E106" s="52" t="s">
        <v>23</v>
      </c>
      <c r="F106" s="33">
        <f t="shared" si="2"/>
        <v>1047</v>
      </c>
      <c r="G106" s="33"/>
      <c r="H106" s="33"/>
      <c r="I106" s="33">
        <v>20</v>
      </c>
      <c r="J106" s="33">
        <v>10</v>
      </c>
      <c r="K106" s="33"/>
      <c r="L106" s="33"/>
      <c r="M106" s="33"/>
      <c r="N106" s="33">
        <v>15</v>
      </c>
      <c r="O106" s="33"/>
      <c r="P106" s="33">
        <v>2</v>
      </c>
      <c r="Q106" s="33"/>
      <c r="R106" s="33"/>
      <c r="S106" s="33">
        <v>1000</v>
      </c>
      <c r="T106" s="33"/>
      <c r="U106" s="33"/>
      <c r="V106" s="33"/>
      <c r="W106" s="33"/>
      <c r="X106"/>
      <c r="Y106"/>
    </row>
    <row r="107" spans="1:25" ht="60.75" customHeight="1" x14ac:dyDescent="0.25">
      <c r="A107" s="33">
        <v>32</v>
      </c>
      <c r="B107" s="33" t="s">
        <v>131</v>
      </c>
      <c r="C107" s="105">
        <v>112172</v>
      </c>
      <c r="D107" s="94" t="s">
        <v>290</v>
      </c>
      <c r="E107" s="52" t="s">
        <v>22</v>
      </c>
      <c r="F107" s="33">
        <f t="shared" si="2"/>
        <v>7</v>
      </c>
      <c r="G107" s="33"/>
      <c r="H107" s="33"/>
      <c r="I107" s="33"/>
      <c r="J107" s="33"/>
      <c r="K107" s="33">
        <v>2</v>
      </c>
      <c r="L107" s="33"/>
      <c r="M107" s="33"/>
      <c r="N107" s="33"/>
      <c r="O107" s="33"/>
      <c r="P107" s="33"/>
      <c r="Q107" s="33"/>
      <c r="R107" s="33"/>
      <c r="S107" s="33"/>
      <c r="T107" s="33"/>
      <c r="U107" s="33">
        <v>5</v>
      </c>
      <c r="V107" s="33"/>
      <c r="W107" s="33"/>
      <c r="X107"/>
      <c r="Y107"/>
    </row>
    <row r="108" spans="1:25" ht="45" x14ac:dyDescent="0.25">
      <c r="A108" s="33">
        <v>33</v>
      </c>
      <c r="B108" s="33" t="s">
        <v>131</v>
      </c>
      <c r="C108" s="105">
        <v>112173</v>
      </c>
      <c r="D108" s="94" t="s">
        <v>289</v>
      </c>
      <c r="E108" s="52" t="s">
        <v>22</v>
      </c>
      <c r="F108" s="33">
        <f t="shared" ref="F108:F138" si="3">SUM(G108:W108)</f>
        <v>14</v>
      </c>
      <c r="G108" s="33"/>
      <c r="H108" s="33"/>
      <c r="I108" s="33"/>
      <c r="J108" s="33"/>
      <c r="K108" s="33">
        <v>2</v>
      </c>
      <c r="L108" s="33"/>
      <c r="M108" s="33"/>
      <c r="N108" s="33">
        <v>7</v>
      </c>
      <c r="O108" s="33"/>
      <c r="P108" s="33"/>
      <c r="Q108" s="33"/>
      <c r="R108" s="33"/>
      <c r="S108" s="33"/>
      <c r="T108" s="33"/>
      <c r="U108" s="33">
        <v>5</v>
      </c>
      <c r="V108" s="33"/>
      <c r="W108" s="33"/>
      <c r="X108"/>
      <c r="Y108"/>
    </row>
    <row r="109" spans="1:25" ht="60" x14ac:dyDescent="0.25">
      <c r="A109" s="33">
        <v>34</v>
      </c>
      <c r="B109" s="33" t="s">
        <v>131</v>
      </c>
      <c r="C109" s="105">
        <v>113893</v>
      </c>
      <c r="D109" s="94" t="s">
        <v>288</v>
      </c>
      <c r="E109" s="52" t="s">
        <v>24</v>
      </c>
      <c r="F109" s="33">
        <f t="shared" si="3"/>
        <v>1115</v>
      </c>
      <c r="G109" s="33">
        <v>30</v>
      </c>
      <c r="H109" s="33">
        <v>20</v>
      </c>
      <c r="I109" s="33">
        <v>30</v>
      </c>
      <c r="J109" s="33">
        <v>10</v>
      </c>
      <c r="K109" s="33">
        <v>40</v>
      </c>
      <c r="L109" s="33">
        <v>15</v>
      </c>
      <c r="M109" s="33"/>
      <c r="N109" s="33">
        <v>200</v>
      </c>
      <c r="O109" s="33">
        <v>70</v>
      </c>
      <c r="P109" s="33"/>
      <c r="Q109" s="33">
        <v>50</v>
      </c>
      <c r="R109" s="33">
        <v>50</v>
      </c>
      <c r="S109" s="33">
        <v>500</v>
      </c>
      <c r="T109" s="33">
        <v>30</v>
      </c>
      <c r="U109" s="33"/>
      <c r="V109" s="33">
        <v>40</v>
      </c>
      <c r="W109" s="33">
        <v>30</v>
      </c>
      <c r="X109"/>
      <c r="Y109"/>
    </row>
    <row r="110" spans="1:25" ht="30" x14ac:dyDescent="0.25">
      <c r="A110" s="33">
        <v>35</v>
      </c>
      <c r="B110" s="33" t="s">
        <v>131</v>
      </c>
      <c r="C110" s="105">
        <v>97625</v>
      </c>
      <c r="D110" s="94" t="s">
        <v>381</v>
      </c>
      <c r="E110" s="52" t="s">
        <v>24</v>
      </c>
      <c r="F110" s="33">
        <f t="shared" si="3"/>
        <v>1263</v>
      </c>
      <c r="G110" s="33"/>
      <c r="H110" s="33">
        <v>20</v>
      </c>
      <c r="I110" s="33">
        <v>30</v>
      </c>
      <c r="J110" s="33">
        <v>20</v>
      </c>
      <c r="K110" s="33">
        <v>20</v>
      </c>
      <c r="L110" s="33">
        <v>70</v>
      </c>
      <c r="M110" s="33"/>
      <c r="N110" s="33">
        <v>297</v>
      </c>
      <c r="O110" s="33">
        <v>30</v>
      </c>
      <c r="P110" s="33">
        <v>10</v>
      </c>
      <c r="Q110" s="33">
        <v>36</v>
      </c>
      <c r="R110" s="33">
        <v>50</v>
      </c>
      <c r="S110" s="33">
        <v>600</v>
      </c>
      <c r="T110" s="33"/>
      <c r="U110" s="33">
        <v>10</v>
      </c>
      <c r="V110" s="33">
        <v>30</v>
      </c>
      <c r="W110" s="33">
        <v>40</v>
      </c>
      <c r="X110"/>
      <c r="Y110"/>
    </row>
    <row r="111" spans="1:25" ht="65.25" customHeight="1" x14ac:dyDescent="0.25">
      <c r="A111" s="33">
        <v>36</v>
      </c>
      <c r="B111" s="33" t="s">
        <v>131</v>
      </c>
      <c r="C111" s="105">
        <v>92426</v>
      </c>
      <c r="D111" s="94" t="s">
        <v>161</v>
      </c>
      <c r="E111" s="52" t="s">
        <v>25</v>
      </c>
      <c r="F111" s="33">
        <f t="shared" si="3"/>
        <v>390</v>
      </c>
      <c r="G111" s="33"/>
      <c r="H111" s="33"/>
      <c r="I111" s="33"/>
      <c r="J111" s="33"/>
      <c r="K111" s="33"/>
      <c r="L111" s="33"/>
      <c r="M111" s="33"/>
      <c r="N111" s="75">
        <v>350</v>
      </c>
      <c r="O111" s="33"/>
      <c r="P111" s="33"/>
      <c r="Q111" s="33"/>
      <c r="R111" s="33"/>
      <c r="S111" s="33">
        <v>40</v>
      </c>
      <c r="T111" s="33"/>
      <c r="U111" s="33"/>
      <c r="V111" s="33"/>
      <c r="W111" s="33"/>
      <c r="X111"/>
      <c r="Y111"/>
    </row>
    <row r="112" spans="1:25" ht="30" x14ac:dyDescent="0.25">
      <c r="A112" s="33">
        <v>37</v>
      </c>
      <c r="B112" s="33" t="s">
        <v>131</v>
      </c>
      <c r="C112" s="105">
        <v>97633</v>
      </c>
      <c r="D112" s="94" t="s">
        <v>285</v>
      </c>
      <c r="E112" s="52" t="s">
        <v>24</v>
      </c>
      <c r="F112" s="33">
        <f t="shared" si="3"/>
        <v>2144</v>
      </c>
      <c r="G112" s="33">
        <v>120</v>
      </c>
      <c r="H112" s="33">
        <v>20</v>
      </c>
      <c r="I112" s="33"/>
      <c r="J112" s="33">
        <v>24</v>
      </c>
      <c r="K112" s="33">
        <v>20</v>
      </c>
      <c r="L112" s="33">
        <v>10</v>
      </c>
      <c r="M112" s="33"/>
      <c r="N112" s="75">
        <v>400</v>
      </c>
      <c r="O112" s="33">
        <v>100</v>
      </c>
      <c r="P112" s="33">
        <v>30</v>
      </c>
      <c r="Q112" s="33">
        <v>30</v>
      </c>
      <c r="R112" s="33">
        <v>100</v>
      </c>
      <c r="S112" s="33">
        <v>1000</v>
      </c>
      <c r="T112" s="33">
        <v>20</v>
      </c>
      <c r="U112" s="33">
        <v>100</v>
      </c>
      <c r="V112" s="33">
        <v>50</v>
      </c>
      <c r="W112" s="33">
        <v>120</v>
      </c>
      <c r="X112"/>
      <c r="Y112"/>
    </row>
    <row r="113" spans="1:25" ht="30" x14ac:dyDescent="0.25">
      <c r="A113" s="33">
        <v>38</v>
      </c>
      <c r="B113" s="33" t="s">
        <v>131</v>
      </c>
      <c r="C113" s="105">
        <v>114646</v>
      </c>
      <c r="D113" s="94" t="s">
        <v>382</v>
      </c>
      <c r="E113" s="52" t="s">
        <v>30</v>
      </c>
      <c r="F113" s="33">
        <f t="shared" si="3"/>
        <v>1230</v>
      </c>
      <c r="G113" s="33"/>
      <c r="H113" s="33"/>
      <c r="I113" s="33"/>
      <c r="J113" s="33">
        <v>5</v>
      </c>
      <c r="K113" s="33"/>
      <c r="L113" s="33"/>
      <c r="M113" s="33"/>
      <c r="N113" s="33">
        <v>25</v>
      </c>
      <c r="O113" s="33"/>
      <c r="P113" s="33"/>
      <c r="Q113" s="33"/>
      <c r="R113" s="33"/>
      <c r="S113" s="33">
        <v>1200</v>
      </c>
      <c r="T113" s="33"/>
      <c r="U113" s="33"/>
      <c r="V113" s="33"/>
      <c r="W113" s="33"/>
      <c r="X113"/>
      <c r="Y113"/>
    </row>
    <row r="114" spans="1:25" ht="30" x14ac:dyDescent="0.25">
      <c r="A114" s="33">
        <v>39</v>
      </c>
      <c r="B114" s="33" t="s">
        <v>131</v>
      </c>
      <c r="C114" s="105">
        <v>97632</v>
      </c>
      <c r="D114" s="94" t="s">
        <v>383</v>
      </c>
      <c r="E114" s="52" t="s">
        <v>30</v>
      </c>
      <c r="F114" s="33">
        <f t="shared" si="3"/>
        <v>7715</v>
      </c>
      <c r="G114" s="33">
        <v>90</v>
      </c>
      <c r="H114" s="33">
        <v>20</v>
      </c>
      <c r="I114" s="33">
        <v>30</v>
      </c>
      <c r="J114" s="33">
        <v>35</v>
      </c>
      <c r="K114" s="33">
        <v>50</v>
      </c>
      <c r="L114" s="33">
        <v>10</v>
      </c>
      <c r="M114" s="33">
        <v>100</v>
      </c>
      <c r="N114" s="75">
        <v>400</v>
      </c>
      <c r="O114" s="33">
        <v>200</v>
      </c>
      <c r="P114" s="33">
        <v>50</v>
      </c>
      <c r="Q114" s="33">
        <v>120</v>
      </c>
      <c r="R114" s="33">
        <v>3500</v>
      </c>
      <c r="S114" s="33">
        <v>3000</v>
      </c>
      <c r="T114" s="33">
        <v>30</v>
      </c>
      <c r="U114" s="33">
        <v>20</v>
      </c>
      <c r="V114" s="33">
        <v>50</v>
      </c>
      <c r="W114" s="33">
        <v>10</v>
      </c>
      <c r="X114"/>
      <c r="Y114"/>
    </row>
    <row r="115" spans="1:25" ht="41.25" customHeight="1" x14ac:dyDescent="0.25">
      <c r="A115" s="33">
        <v>40</v>
      </c>
      <c r="B115" s="33" t="s">
        <v>131</v>
      </c>
      <c r="C115" s="105">
        <v>97634</v>
      </c>
      <c r="D115" s="94" t="s">
        <v>287</v>
      </c>
      <c r="E115" s="52" t="s">
        <v>30</v>
      </c>
      <c r="F115" s="33">
        <f t="shared" si="3"/>
        <v>1320</v>
      </c>
      <c r="G115" s="33">
        <v>70</v>
      </c>
      <c r="H115" s="33"/>
      <c r="I115" s="33"/>
      <c r="J115" s="33"/>
      <c r="K115" s="33">
        <v>20</v>
      </c>
      <c r="L115" s="33"/>
      <c r="M115" s="33"/>
      <c r="N115" s="33">
        <v>200</v>
      </c>
      <c r="O115" s="33"/>
      <c r="P115" s="33">
        <v>30</v>
      </c>
      <c r="Q115" s="33"/>
      <c r="R115" s="33"/>
      <c r="S115" s="33">
        <v>800</v>
      </c>
      <c r="T115" s="33">
        <v>10</v>
      </c>
      <c r="U115" s="33">
        <v>50</v>
      </c>
      <c r="V115" s="33">
        <v>20</v>
      </c>
      <c r="W115" s="33">
        <v>120</v>
      </c>
      <c r="X115"/>
      <c r="Y115"/>
    </row>
    <row r="116" spans="1:25" ht="30" x14ac:dyDescent="0.25">
      <c r="A116" s="33">
        <v>41</v>
      </c>
      <c r="B116" s="33" t="s">
        <v>131</v>
      </c>
      <c r="C116" s="105">
        <v>96410</v>
      </c>
      <c r="D116" s="94" t="s">
        <v>286</v>
      </c>
      <c r="E116" s="52" t="s">
        <v>24</v>
      </c>
      <c r="F116" s="33">
        <f t="shared" si="3"/>
        <v>90</v>
      </c>
      <c r="G116" s="33"/>
      <c r="H116" s="33"/>
      <c r="I116" s="33"/>
      <c r="J116" s="33"/>
      <c r="K116" s="33"/>
      <c r="L116" s="33"/>
      <c r="M116" s="33"/>
      <c r="N116" s="33"/>
      <c r="O116" s="33">
        <v>30</v>
      </c>
      <c r="P116" s="33">
        <v>10</v>
      </c>
      <c r="Q116" s="33"/>
      <c r="R116" s="33"/>
      <c r="S116" s="33"/>
      <c r="T116" s="33"/>
      <c r="U116" s="33"/>
      <c r="V116" s="33">
        <v>50</v>
      </c>
      <c r="W116" s="33"/>
      <c r="X116"/>
      <c r="Y116"/>
    </row>
    <row r="117" spans="1:25" ht="75" x14ac:dyDescent="0.25">
      <c r="A117" s="33">
        <v>42</v>
      </c>
      <c r="B117" s="33" t="s">
        <v>131</v>
      </c>
      <c r="C117" s="105">
        <v>97911</v>
      </c>
      <c r="D117" s="94" t="s">
        <v>384</v>
      </c>
      <c r="E117" s="52" t="s">
        <v>24</v>
      </c>
      <c r="F117" s="33">
        <f t="shared" si="3"/>
        <v>129</v>
      </c>
      <c r="G117" s="33">
        <v>5</v>
      </c>
      <c r="H117" s="33">
        <v>2</v>
      </c>
      <c r="I117" s="33">
        <v>30</v>
      </c>
      <c r="J117" s="33">
        <v>2</v>
      </c>
      <c r="K117" s="33">
        <v>5</v>
      </c>
      <c r="L117" s="33">
        <v>2</v>
      </c>
      <c r="M117" s="33">
        <v>3</v>
      </c>
      <c r="N117" s="33">
        <v>20</v>
      </c>
      <c r="O117" s="33">
        <v>10</v>
      </c>
      <c r="P117" s="33"/>
      <c r="Q117" s="33">
        <v>30</v>
      </c>
      <c r="R117" s="33"/>
      <c r="S117" s="33">
        <v>5</v>
      </c>
      <c r="T117" s="33"/>
      <c r="U117" s="33">
        <v>5</v>
      </c>
      <c r="V117" s="33">
        <v>5</v>
      </c>
      <c r="W117" s="33">
        <v>5</v>
      </c>
      <c r="X117"/>
      <c r="Y117"/>
    </row>
    <row r="118" spans="1:25" ht="60" x14ac:dyDescent="0.25">
      <c r="A118" s="33">
        <v>43</v>
      </c>
      <c r="B118" s="33" t="s">
        <v>131</v>
      </c>
      <c r="C118" s="105">
        <v>97912</v>
      </c>
      <c r="D118" s="94" t="s">
        <v>385</v>
      </c>
      <c r="E118" s="52" t="s">
        <v>24</v>
      </c>
      <c r="F118" s="33">
        <f t="shared" si="3"/>
        <v>1362</v>
      </c>
      <c r="G118" s="33">
        <v>20</v>
      </c>
      <c r="H118" s="33">
        <v>20</v>
      </c>
      <c r="I118" s="33">
        <v>30</v>
      </c>
      <c r="J118" s="33">
        <v>7</v>
      </c>
      <c r="K118" s="33">
        <v>10</v>
      </c>
      <c r="L118" s="33">
        <v>50</v>
      </c>
      <c r="M118" s="33">
        <v>20</v>
      </c>
      <c r="N118" s="33">
        <v>100</v>
      </c>
      <c r="O118" s="33"/>
      <c r="P118" s="33">
        <v>15</v>
      </c>
      <c r="Q118" s="33"/>
      <c r="R118" s="33"/>
      <c r="S118" s="33">
        <v>1000</v>
      </c>
      <c r="T118" s="33"/>
      <c r="U118" s="33">
        <v>30</v>
      </c>
      <c r="V118" s="33">
        <v>30</v>
      </c>
      <c r="W118" s="33">
        <v>30</v>
      </c>
      <c r="X118"/>
      <c r="Y118"/>
    </row>
    <row r="119" spans="1:25" ht="46.5" customHeight="1" x14ac:dyDescent="0.25">
      <c r="A119" s="33">
        <v>44</v>
      </c>
      <c r="B119" s="33" t="s">
        <v>131</v>
      </c>
      <c r="C119" s="105">
        <v>97637</v>
      </c>
      <c r="D119" s="94" t="s">
        <v>31</v>
      </c>
      <c r="E119" s="52" t="s">
        <v>23</v>
      </c>
      <c r="F119" s="33">
        <f t="shared" si="3"/>
        <v>529</v>
      </c>
      <c r="G119" s="33">
        <v>10</v>
      </c>
      <c r="H119" s="33">
        <v>4</v>
      </c>
      <c r="I119" s="33">
        <v>15</v>
      </c>
      <c r="J119" s="33"/>
      <c r="K119" s="33">
        <v>10</v>
      </c>
      <c r="L119" s="33">
        <v>10</v>
      </c>
      <c r="M119" s="33"/>
      <c r="N119" s="33">
        <v>150</v>
      </c>
      <c r="O119" s="33"/>
      <c r="P119" s="33"/>
      <c r="Q119" s="33">
        <v>20</v>
      </c>
      <c r="R119" s="33">
        <v>15</v>
      </c>
      <c r="S119" s="33">
        <v>100</v>
      </c>
      <c r="T119" s="33">
        <v>5</v>
      </c>
      <c r="U119" s="33">
        <v>10</v>
      </c>
      <c r="V119" s="33">
        <v>60</v>
      </c>
      <c r="W119" s="33">
        <v>120</v>
      </c>
      <c r="X119"/>
      <c r="Y119"/>
    </row>
    <row r="120" spans="1:25" ht="57.75" customHeight="1" x14ac:dyDescent="0.25">
      <c r="A120" s="33">
        <v>45</v>
      </c>
      <c r="B120" s="33" t="s">
        <v>131</v>
      </c>
      <c r="C120" s="105">
        <v>97639</v>
      </c>
      <c r="D120" s="94" t="s">
        <v>386</v>
      </c>
      <c r="E120" s="52" t="s">
        <v>23</v>
      </c>
      <c r="F120" s="33">
        <f t="shared" si="3"/>
        <v>700</v>
      </c>
      <c r="G120" s="33"/>
      <c r="H120" s="33">
        <v>60</v>
      </c>
      <c r="I120" s="33">
        <v>100</v>
      </c>
      <c r="J120" s="33">
        <v>25</v>
      </c>
      <c r="K120" s="33">
        <v>5</v>
      </c>
      <c r="L120" s="33">
        <v>50</v>
      </c>
      <c r="M120" s="33"/>
      <c r="N120" s="33">
        <v>125</v>
      </c>
      <c r="O120" s="33">
        <v>80</v>
      </c>
      <c r="P120" s="33"/>
      <c r="Q120" s="33">
        <v>20</v>
      </c>
      <c r="R120" s="33">
        <v>10</v>
      </c>
      <c r="S120" s="33">
        <v>10</v>
      </c>
      <c r="T120" s="33">
        <v>15</v>
      </c>
      <c r="U120" s="33"/>
      <c r="V120" s="33">
        <v>20</v>
      </c>
      <c r="W120" s="33">
        <v>180</v>
      </c>
      <c r="X120"/>
      <c r="Y120"/>
    </row>
    <row r="121" spans="1:25" ht="51.75" customHeight="1" x14ac:dyDescent="0.25">
      <c r="A121" s="33">
        <v>46</v>
      </c>
      <c r="B121" s="33" t="s">
        <v>131</v>
      </c>
      <c r="C121" s="105">
        <v>97642</v>
      </c>
      <c r="D121" s="102" t="s">
        <v>387</v>
      </c>
      <c r="E121" s="52" t="s">
        <v>23</v>
      </c>
      <c r="F121" s="33">
        <f t="shared" si="3"/>
        <v>3963</v>
      </c>
      <c r="G121" s="33">
        <v>35</v>
      </c>
      <c r="H121" s="33">
        <v>20</v>
      </c>
      <c r="I121" s="33">
        <v>100</v>
      </c>
      <c r="J121" s="33">
        <v>8</v>
      </c>
      <c r="K121" s="33">
        <v>30</v>
      </c>
      <c r="L121" s="33">
        <v>25</v>
      </c>
      <c r="M121" s="33">
        <v>200</v>
      </c>
      <c r="N121" s="75">
        <v>1000</v>
      </c>
      <c r="O121" s="33">
        <v>50</v>
      </c>
      <c r="P121" s="33">
        <v>20</v>
      </c>
      <c r="Q121" s="33">
        <v>180</v>
      </c>
      <c r="R121" s="33"/>
      <c r="S121" s="33">
        <v>2000</v>
      </c>
      <c r="T121" s="33">
        <v>15</v>
      </c>
      <c r="U121" s="33">
        <v>60</v>
      </c>
      <c r="V121" s="33">
        <v>100</v>
      </c>
      <c r="W121" s="33">
        <v>120</v>
      </c>
      <c r="X121"/>
      <c r="Y121"/>
    </row>
    <row r="122" spans="1:25" ht="55.5" customHeight="1" x14ac:dyDescent="0.25">
      <c r="A122" s="33">
        <v>48</v>
      </c>
      <c r="B122" s="33" t="s">
        <v>131</v>
      </c>
      <c r="C122" s="105">
        <v>97650</v>
      </c>
      <c r="D122" s="94" t="s">
        <v>140</v>
      </c>
      <c r="E122" s="52" t="s">
        <v>23</v>
      </c>
      <c r="F122" s="33">
        <f t="shared" si="3"/>
        <v>1020</v>
      </c>
      <c r="G122" s="33"/>
      <c r="H122" s="33"/>
      <c r="I122" s="33"/>
      <c r="J122" s="33"/>
      <c r="K122" s="33">
        <v>10</v>
      </c>
      <c r="L122" s="33"/>
      <c r="M122" s="33"/>
      <c r="N122" s="75">
        <v>850</v>
      </c>
      <c r="O122" s="33">
        <v>50</v>
      </c>
      <c r="P122" s="33"/>
      <c r="Q122" s="33"/>
      <c r="R122" s="33"/>
      <c r="S122" s="33">
        <v>100</v>
      </c>
      <c r="T122" s="33">
        <v>10</v>
      </c>
      <c r="U122" s="33"/>
      <c r="V122" s="33"/>
      <c r="W122" s="33"/>
      <c r="X122"/>
      <c r="Y122"/>
    </row>
    <row r="123" spans="1:25" ht="60" x14ac:dyDescent="0.25">
      <c r="A123" s="33">
        <v>49</v>
      </c>
      <c r="B123" s="33" t="s">
        <v>131</v>
      </c>
      <c r="C123" s="105">
        <v>97646</v>
      </c>
      <c r="D123" s="94" t="s">
        <v>388</v>
      </c>
      <c r="E123" s="52" t="s">
        <v>23</v>
      </c>
      <c r="F123" s="33">
        <f t="shared" si="3"/>
        <v>332</v>
      </c>
      <c r="G123" s="33">
        <v>2</v>
      </c>
      <c r="H123" s="33">
        <v>2</v>
      </c>
      <c r="I123" s="33">
        <v>1</v>
      </c>
      <c r="J123" s="33">
        <v>1</v>
      </c>
      <c r="K123" s="33">
        <v>2</v>
      </c>
      <c r="L123" s="33">
        <v>1</v>
      </c>
      <c r="M123" s="33"/>
      <c r="N123" s="33">
        <v>100</v>
      </c>
      <c r="O123" s="33">
        <v>5</v>
      </c>
      <c r="P123" s="33">
        <v>5</v>
      </c>
      <c r="Q123" s="33">
        <v>3</v>
      </c>
      <c r="R123" s="33">
        <v>56</v>
      </c>
      <c r="S123" s="33">
        <v>139</v>
      </c>
      <c r="T123" s="33">
        <v>2</v>
      </c>
      <c r="U123" s="33">
        <v>5</v>
      </c>
      <c r="V123" s="33">
        <v>3</v>
      </c>
      <c r="W123" s="33">
        <v>5</v>
      </c>
      <c r="X123"/>
      <c r="Y123"/>
    </row>
    <row r="124" spans="1:25" ht="30" x14ac:dyDescent="0.25">
      <c r="A124" s="33">
        <v>50</v>
      </c>
      <c r="B124" s="33" t="s">
        <v>131</v>
      </c>
      <c r="C124" s="105">
        <v>116373</v>
      </c>
      <c r="D124" s="94" t="s">
        <v>141</v>
      </c>
      <c r="E124" s="52" t="s">
        <v>23</v>
      </c>
      <c r="F124" s="33">
        <f t="shared" si="3"/>
        <v>42</v>
      </c>
      <c r="G124" s="33">
        <v>2</v>
      </c>
      <c r="H124" s="33">
        <v>2</v>
      </c>
      <c r="I124" s="33">
        <v>2</v>
      </c>
      <c r="J124" s="33"/>
      <c r="K124" s="33"/>
      <c r="L124" s="33">
        <v>5</v>
      </c>
      <c r="M124" s="33">
        <v>5</v>
      </c>
      <c r="N124" s="33">
        <v>13</v>
      </c>
      <c r="O124" s="33"/>
      <c r="P124" s="33">
        <v>10</v>
      </c>
      <c r="Q124" s="33"/>
      <c r="R124" s="33"/>
      <c r="S124" s="33"/>
      <c r="T124" s="33"/>
      <c r="U124" s="33"/>
      <c r="V124" s="33">
        <v>3</v>
      </c>
      <c r="W124" s="33"/>
      <c r="X124"/>
      <c r="Y124"/>
    </row>
    <row r="125" spans="1:25" ht="45" x14ac:dyDescent="0.25">
      <c r="A125" s="33">
        <v>51</v>
      </c>
      <c r="B125" s="33" t="s">
        <v>131</v>
      </c>
      <c r="C125" s="105">
        <v>116374</v>
      </c>
      <c r="D125" s="94" t="s">
        <v>32</v>
      </c>
      <c r="E125" s="52" t="s">
        <v>23</v>
      </c>
      <c r="F125" s="33">
        <f t="shared" si="3"/>
        <v>95</v>
      </c>
      <c r="G125" s="33"/>
      <c r="H125" s="33"/>
      <c r="I125" s="33">
        <v>20</v>
      </c>
      <c r="J125" s="33"/>
      <c r="K125" s="33">
        <v>5</v>
      </c>
      <c r="L125" s="33"/>
      <c r="M125" s="33"/>
      <c r="N125" s="33">
        <v>20</v>
      </c>
      <c r="O125" s="33">
        <v>10</v>
      </c>
      <c r="P125" s="33">
        <v>10</v>
      </c>
      <c r="Q125" s="33">
        <v>30</v>
      </c>
      <c r="R125" s="33"/>
      <c r="S125" s="33"/>
      <c r="T125" s="33"/>
      <c r="U125" s="33"/>
      <c r="V125" s="33"/>
      <c r="W125" s="33"/>
      <c r="X125"/>
      <c r="Y125"/>
    </row>
    <row r="126" spans="1:25" ht="75" x14ac:dyDescent="0.25">
      <c r="A126" s="33">
        <v>52</v>
      </c>
      <c r="B126" s="33" t="s">
        <v>131</v>
      </c>
      <c r="C126" s="105">
        <v>97723</v>
      </c>
      <c r="D126" s="102" t="s">
        <v>389</v>
      </c>
      <c r="E126" s="76" t="s">
        <v>24</v>
      </c>
      <c r="F126" s="33">
        <f t="shared" si="3"/>
        <v>2214</v>
      </c>
      <c r="G126" s="33">
        <v>5</v>
      </c>
      <c r="H126" s="33">
        <v>2</v>
      </c>
      <c r="I126" s="33"/>
      <c r="J126" s="33"/>
      <c r="K126" s="33">
        <v>20</v>
      </c>
      <c r="L126" s="33">
        <v>2</v>
      </c>
      <c r="M126" s="33"/>
      <c r="N126" s="33">
        <v>55</v>
      </c>
      <c r="O126" s="33">
        <v>60</v>
      </c>
      <c r="P126" s="33"/>
      <c r="Q126" s="33">
        <v>30</v>
      </c>
      <c r="R126" s="33">
        <v>30</v>
      </c>
      <c r="S126" s="33">
        <v>2000</v>
      </c>
      <c r="T126" s="33">
        <v>10</v>
      </c>
      <c r="U126" s="33"/>
      <c r="V126" s="33"/>
      <c r="W126" s="33"/>
      <c r="X126"/>
      <c r="Y126"/>
    </row>
    <row r="127" spans="1:25" ht="75" customHeight="1" x14ac:dyDescent="0.25">
      <c r="A127" s="33">
        <v>54</v>
      </c>
      <c r="B127" s="33" t="s">
        <v>131</v>
      </c>
      <c r="C127" s="105">
        <v>97778</v>
      </c>
      <c r="D127" s="94" t="s">
        <v>390</v>
      </c>
      <c r="E127" s="52" t="s">
        <v>24</v>
      </c>
      <c r="F127" s="33">
        <f t="shared" si="3"/>
        <v>815</v>
      </c>
      <c r="G127" s="33">
        <v>25</v>
      </c>
      <c r="H127" s="33"/>
      <c r="I127" s="33">
        <v>50</v>
      </c>
      <c r="J127" s="33">
        <v>12</v>
      </c>
      <c r="K127" s="33">
        <v>30</v>
      </c>
      <c r="L127" s="33">
        <v>10</v>
      </c>
      <c r="M127" s="33">
        <v>30</v>
      </c>
      <c r="N127" s="33">
        <v>30</v>
      </c>
      <c r="O127" s="33"/>
      <c r="P127" s="33">
        <v>3</v>
      </c>
      <c r="Q127" s="33"/>
      <c r="R127" s="33">
        <v>100</v>
      </c>
      <c r="S127" s="33">
        <v>500</v>
      </c>
      <c r="T127" s="33"/>
      <c r="U127" s="33"/>
      <c r="V127" s="33"/>
      <c r="W127" s="33">
        <v>25</v>
      </c>
      <c r="X127"/>
      <c r="Y127"/>
    </row>
    <row r="128" spans="1:25" ht="78.75" customHeight="1" x14ac:dyDescent="0.25">
      <c r="A128" s="33">
        <v>55</v>
      </c>
      <c r="B128" s="33" t="s">
        <v>131</v>
      </c>
      <c r="C128" s="104">
        <v>115932</v>
      </c>
      <c r="D128" s="95" t="s">
        <v>33</v>
      </c>
      <c r="E128" s="33" t="s">
        <v>24</v>
      </c>
      <c r="F128" s="33">
        <f t="shared" si="3"/>
        <v>561</v>
      </c>
      <c r="G128" s="33">
        <v>8</v>
      </c>
      <c r="H128" s="33">
        <v>10</v>
      </c>
      <c r="I128" s="33">
        <v>20</v>
      </c>
      <c r="J128" s="33"/>
      <c r="K128" s="33">
        <v>20</v>
      </c>
      <c r="L128" s="33">
        <v>10</v>
      </c>
      <c r="M128" s="33"/>
      <c r="N128" s="75">
        <v>80</v>
      </c>
      <c r="O128" s="33">
        <v>30</v>
      </c>
      <c r="P128" s="33">
        <v>10</v>
      </c>
      <c r="Q128" s="33">
        <v>30</v>
      </c>
      <c r="R128" s="33"/>
      <c r="S128" s="33">
        <v>300</v>
      </c>
      <c r="T128" s="33">
        <v>15</v>
      </c>
      <c r="U128" s="33">
        <v>15</v>
      </c>
      <c r="V128" s="33">
        <v>5</v>
      </c>
      <c r="W128" s="33">
        <v>8</v>
      </c>
      <c r="X128"/>
      <c r="Y128"/>
    </row>
    <row r="129" spans="1:25" ht="30" x14ac:dyDescent="0.25">
      <c r="A129" s="33">
        <v>56</v>
      </c>
      <c r="B129" s="33" t="s">
        <v>131</v>
      </c>
      <c r="C129" s="104">
        <v>97656</v>
      </c>
      <c r="D129" s="95" t="s">
        <v>391</v>
      </c>
      <c r="E129" s="33" t="s">
        <v>23</v>
      </c>
      <c r="F129" s="33">
        <f t="shared" si="3"/>
        <v>292</v>
      </c>
      <c r="G129" s="33"/>
      <c r="H129" s="33">
        <v>100</v>
      </c>
      <c r="I129" s="33">
        <v>2</v>
      </c>
      <c r="J129" s="33"/>
      <c r="K129" s="33">
        <v>30</v>
      </c>
      <c r="L129" s="33">
        <v>100</v>
      </c>
      <c r="M129" s="33"/>
      <c r="N129" s="33">
        <v>5</v>
      </c>
      <c r="O129" s="33"/>
      <c r="P129" s="33">
        <v>5</v>
      </c>
      <c r="Q129" s="33"/>
      <c r="R129" s="33"/>
      <c r="S129" s="33"/>
      <c r="T129" s="33">
        <v>20</v>
      </c>
      <c r="U129" s="33"/>
      <c r="V129" s="33">
        <v>30</v>
      </c>
      <c r="W129" s="33"/>
      <c r="X129"/>
      <c r="Y129"/>
    </row>
    <row r="130" spans="1:25" ht="54.75" customHeight="1" x14ac:dyDescent="0.25">
      <c r="A130" s="33">
        <v>57</v>
      </c>
      <c r="B130" s="33" t="s">
        <v>131</v>
      </c>
      <c r="C130" s="104">
        <v>97657</v>
      </c>
      <c r="D130" s="95" t="s">
        <v>392</v>
      </c>
      <c r="E130" s="33" t="s">
        <v>23</v>
      </c>
      <c r="F130" s="33">
        <f t="shared" si="3"/>
        <v>68</v>
      </c>
      <c r="G130" s="33"/>
      <c r="H130" s="33"/>
      <c r="I130" s="33">
        <v>2</v>
      </c>
      <c r="J130" s="33"/>
      <c r="K130" s="33"/>
      <c r="L130" s="33"/>
      <c r="M130" s="33"/>
      <c r="N130" s="33">
        <v>1</v>
      </c>
      <c r="O130" s="33">
        <v>10</v>
      </c>
      <c r="P130" s="33">
        <v>5</v>
      </c>
      <c r="Q130" s="33">
        <v>30</v>
      </c>
      <c r="R130" s="33"/>
      <c r="S130" s="33"/>
      <c r="T130" s="33">
        <v>20</v>
      </c>
      <c r="U130" s="33"/>
      <c r="V130" s="33"/>
      <c r="W130" s="33"/>
      <c r="X130"/>
      <c r="Y130"/>
    </row>
    <row r="131" spans="1:25" ht="40.5" customHeight="1" x14ac:dyDescent="0.25">
      <c r="A131" s="33">
        <v>58</v>
      </c>
      <c r="B131" s="33" t="s">
        <v>131</v>
      </c>
      <c r="C131" s="104">
        <v>114656</v>
      </c>
      <c r="D131" s="95" t="s">
        <v>283</v>
      </c>
      <c r="E131" s="33" t="s">
        <v>23</v>
      </c>
      <c r="F131" s="33">
        <f t="shared" si="3"/>
        <v>305</v>
      </c>
      <c r="G131" s="33"/>
      <c r="H131" s="33"/>
      <c r="I131" s="33"/>
      <c r="J131" s="33"/>
      <c r="K131" s="33"/>
      <c r="L131" s="33"/>
      <c r="M131" s="33"/>
      <c r="N131" s="33"/>
      <c r="O131" s="33"/>
      <c r="P131" s="33"/>
      <c r="Q131" s="33"/>
      <c r="R131" s="33"/>
      <c r="S131" s="33">
        <v>300</v>
      </c>
      <c r="T131" s="33"/>
      <c r="U131" s="33"/>
      <c r="V131" s="33">
        <v>5</v>
      </c>
      <c r="W131" s="33"/>
      <c r="X131"/>
      <c r="Y131"/>
    </row>
    <row r="132" spans="1:25" ht="80.25" customHeight="1" x14ac:dyDescent="0.25">
      <c r="A132" s="33">
        <v>59</v>
      </c>
      <c r="B132" s="33" t="s">
        <v>131</v>
      </c>
      <c r="C132" s="104">
        <v>113382</v>
      </c>
      <c r="D132" s="95" t="s">
        <v>393</v>
      </c>
      <c r="E132" s="33" t="s">
        <v>23</v>
      </c>
      <c r="F132" s="33">
        <f t="shared" si="3"/>
        <v>2955</v>
      </c>
      <c r="G132" s="33">
        <v>80</v>
      </c>
      <c r="H132" s="33">
        <v>20</v>
      </c>
      <c r="I132" s="33">
        <v>100</v>
      </c>
      <c r="J132" s="33">
        <v>35</v>
      </c>
      <c r="K132" s="33">
        <v>30</v>
      </c>
      <c r="L132" s="33">
        <v>72</v>
      </c>
      <c r="M132" s="33">
        <v>30</v>
      </c>
      <c r="N132" s="33">
        <v>80</v>
      </c>
      <c r="O132" s="33">
        <v>60</v>
      </c>
      <c r="P132" s="33">
        <v>40</v>
      </c>
      <c r="Q132" s="33">
        <v>100</v>
      </c>
      <c r="R132" s="33">
        <v>1200</v>
      </c>
      <c r="S132" s="33">
        <v>600</v>
      </c>
      <c r="T132" s="33">
        <v>8</v>
      </c>
      <c r="U132" s="33">
        <v>100</v>
      </c>
      <c r="V132" s="33"/>
      <c r="W132" s="33">
        <v>400</v>
      </c>
      <c r="X132"/>
      <c r="Y132"/>
    </row>
    <row r="133" spans="1:25" ht="41.25" customHeight="1" x14ac:dyDescent="0.25">
      <c r="A133" s="33">
        <v>60</v>
      </c>
      <c r="B133" s="33" t="s">
        <v>131</v>
      </c>
      <c r="C133" s="104">
        <v>97788</v>
      </c>
      <c r="D133" s="95" t="s">
        <v>284</v>
      </c>
      <c r="E133" s="33" t="s">
        <v>22</v>
      </c>
      <c r="F133" s="33">
        <f t="shared" si="3"/>
        <v>1803</v>
      </c>
      <c r="G133" s="33"/>
      <c r="H133" s="33"/>
      <c r="I133" s="33"/>
      <c r="J133" s="33"/>
      <c r="K133" s="33">
        <v>338</v>
      </c>
      <c r="L133" s="33">
        <v>85</v>
      </c>
      <c r="M133" s="33">
        <v>275</v>
      </c>
      <c r="N133" s="33">
        <v>20</v>
      </c>
      <c r="O133" s="33">
        <v>38</v>
      </c>
      <c r="P133" s="33">
        <v>2</v>
      </c>
      <c r="Q133" s="33">
        <v>250</v>
      </c>
      <c r="R133" s="33">
        <v>150</v>
      </c>
      <c r="S133" s="33"/>
      <c r="T133" s="33">
        <v>450</v>
      </c>
      <c r="U133" s="33">
        <v>125</v>
      </c>
      <c r="V133" s="33">
        <v>5</v>
      </c>
      <c r="W133" s="33">
        <v>65</v>
      </c>
      <c r="X133"/>
      <c r="Y133"/>
    </row>
    <row r="134" spans="1:25" ht="57" customHeight="1" x14ac:dyDescent="0.25">
      <c r="A134" s="33">
        <v>61</v>
      </c>
      <c r="B134" s="33" t="s">
        <v>131</v>
      </c>
      <c r="C134" s="104">
        <v>97794</v>
      </c>
      <c r="D134" s="95" t="s">
        <v>394</v>
      </c>
      <c r="E134" s="33" t="s">
        <v>22</v>
      </c>
      <c r="F134" s="33">
        <f t="shared" si="3"/>
        <v>155</v>
      </c>
      <c r="G134" s="33"/>
      <c r="H134" s="33"/>
      <c r="I134" s="33"/>
      <c r="J134" s="33"/>
      <c r="K134" s="33"/>
      <c r="L134" s="33"/>
      <c r="M134" s="33">
        <v>60</v>
      </c>
      <c r="N134" s="33">
        <v>40</v>
      </c>
      <c r="O134" s="33"/>
      <c r="P134" s="33">
        <v>5</v>
      </c>
      <c r="Q134" s="33"/>
      <c r="R134" s="33">
        <v>50</v>
      </c>
      <c r="S134" s="33"/>
      <c r="T134" s="33"/>
      <c r="U134" s="33"/>
      <c r="V134" s="33"/>
      <c r="W134" s="33"/>
      <c r="X134"/>
      <c r="Y134"/>
    </row>
    <row r="135" spans="1:25" ht="81.75" customHeight="1" x14ac:dyDescent="0.25">
      <c r="A135" s="33">
        <v>62</v>
      </c>
      <c r="B135" s="33" t="s">
        <v>131</v>
      </c>
      <c r="C135" s="104">
        <v>113891</v>
      </c>
      <c r="D135" s="95" t="s">
        <v>395</v>
      </c>
      <c r="E135" s="33" t="s">
        <v>23</v>
      </c>
      <c r="F135" s="33">
        <f t="shared" si="3"/>
        <v>4061</v>
      </c>
      <c r="G135" s="33">
        <v>8</v>
      </c>
      <c r="H135" s="33">
        <v>10</v>
      </c>
      <c r="I135" s="33">
        <v>50</v>
      </c>
      <c r="J135" s="33">
        <v>3</v>
      </c>
      <c r="K135" s="33">
        <v>5</v>
      </c>
      <c r="L135" s="33">
        <v>200</v>
      </c>
      <c r="M135" s="33">
        <v>200</v>
      </c>
      <c r="N135" s="33">
        <v>250</v>
      </c>
      <c r="O135" s="33">
        <v>15</v>
      </c>
      <c r="P135" s="33">
        <v>10</v>
      </c>
      <c r="Q135" s="33">
        <v>10</v>
      </c>
      <c r="R135" s="33">
        <v>15</v>
      </c>
      <c r="S135" s="33">
        <v>3000</v>
      </c>
      <c r="T135" s="33">
        <v>5</v>
      </c>
      <c r="U135" s="33">
        <v>75</v>
      </c>
      <c r="V135" s="33">
        <v>5</v>
      </c>
      <c r="W135" s="33">
        <v>200</v>
      </c>
      <c r="X135"/>
      <c r="Y135"/>
    </row>
    <row r="136" spans="1:25" ht="45" x14ac:dyDescent="0.25">
      <c r="A136" s="33">
        <v>63</v>
      </c>
      <c r="B136" s="33" t="s">
        <v>131</v>
      </c>
      <c r="C136" s="104">
        <v>113890</v>
      </c>
      <c r="D136" s="95" t="s">
        <v>396</v>
      </c>
      <c r="E136" s="33" t="s">
        <v>24</v>
      </c>
      <c r="F136" s="33">
        <f t="shared" si="3"/>
        <v>662</v>
      </c>
      <c r="G136" s="33">
        <v>8</v>
      </c>
      <c r="H136" s="33"/>
      <c r="I136" s="33"/>
      <c r="J136" s="33">
        <v>1</v>
      </c>
      <c r="K136" s="33">
        <v>50</v>
      </c>
      <c r="L136" s="33"/>
      <c r="M136" s="33"/>
      <c r="N136" s="33">
        <v>300</v>
      </c>
      <c r="O136" s="33">
        <v>50</v>
      </c>
      <c r="P136" s="33">
        <v>10</v>
      </c>
      <c r="Q136" s="33"/>
      <c r="R136" s="33">
        <v>100</v>
      </c>
      <c r="S136" s="33">
        <v>100</v>
      </c>
      <c r="T136" s="33"/>
      <c r="U136" s="33">
        <v>5</v>
      </c>
      <c r="V136" s="33"/>
      <c r="W136" s="33">
        <v>38</v>
      </c>
      <c r="X136"/>
      <c r="Y136"/>
    </row>
    <row r="137" spans="1:25" ht="65.25" customHeight="1" x14ac:dyDescent="0.25">
      <c r="A137" s="33">
        <v>65</v>
      </c>
      <c r="B137" s="33" t="s">
        <v>131</v>
      </c>
      <c r="C137" s="104">
        <v>97671</v>
      </c>
      <c r="D137" s="95" t="s">
        <v>397</v>
      </c>
      <c r="E137" s="33" t="s">
        <v>24</v>
      </c>
      <c r="F137" s="33">
        <f t="shared" si="3"/>
        <v>10960</v>
      </c>
      <c r="G137" s="33"/>
      <c r="H137" s="33"/>
      <c r="I137" s="33">
        <v>30</v>
      </c>
      <c r="J137" s="33"/>
      <c r="K137" s="33">
        <v>2000</v>
      </c>
      <c r="L137" s="33">
        <v>1000</v>
      </c>
      <c r="M137" s="33"/>
      <c r="N137" s="75">
        <v>1000</v>
      </c>
      <c r="O137" s="33"/>
      <c r="P137" s="33">
        <v>50</v>
      </c>
      <c r="Q137" s="33">
        <v>80</v>
      </c>
      <c r="R137" s="33"/>
      <c r="S137" s="33">
        <v>6000</v>
      </c>
      <c r="T137" s="33"/>
      <c r="U137" s="33">
        <v>300</v>
      </c>
      <c r="V137" s="33">
        <v>500</v>
      </c>
      <c r="W137" s="33"/>
      <c r="X137"/>
      <c r="Y137"/>
    </row>
    <row r="138" spans="1:25" ht="69" customHeight="1" x14ac:dyDescent="0.25">
      <c r="A138" s="33">
        <v>66</v>
      </c>
      <c r="B138" s="33" t="s">
        <v>131</v>
      </c>
      <c r="C138" s="104">
        <v>97817</v>
      </c>
      <c r="D138" s="95" t="s">
        <v>398</v>
      </c>
      <c r="E138" s="33" t="s">
        <v>24</v>
      </c>
      <c r="F138" s="33">
        <f t="shared" si="3"/>
        <v>1075</v>
      </c>
      <c r="G138" s="33">
        <v>25</v>
      </c>
      <c r="H138" s="33">
        <v>20</v>
      </c>
      <c r="I138" s="33">
        <v>50</v>
      </c>
      <c r="J138" s="33">
        <v>5</v>
      </c>
      <c r="K138" s="33">
        <v>50</v>
      </c>
      <c r="L138" s="33">
        <v>20</v>
      </c>
      <c r="M138" s="33">
        <v>200</v>
      </c>
      <c r="N138" s="33">
        <v>200</v>
      </c>
      <c r="O138" s="33"/>
      <c r="P138" s="33"/>
      <c r="Q138" s="33">
        <v>80</v>
      </c>
      <c r="R138" s="33">
        <v>100</v>
      </c>
      <c r="S138" s="33">
        <v>200</v>
      </c>
      <c r="T138" s="33">
        <v>100</v>
      </c>
      <c r="U138" s="33"/>
      <c r="V138" s="33"/>
      <c r="W138" s="33">
        <v>25</v>
      </c>
      <c r="X138"/>
      <c r="Y138"/>
    </row>
    <row r="139" spans="1:25" ht="70.5" customHeight="1" x14ac:dyDescent="0.25">
      <c r="A139" s="33">
        <v>67</v>
      </c>
      <c r="B139" s="33" t="s">
        <v>131</v>
      </c>
      <c r="C139" s="104">
        <v>97820</v>
      </c>
      <c r="D139" s="95" t="s">
        <v>399</v>
      </c>
      <c r="E139" s="33" t="s">
        <v>24</v>
      </c>
      <c r="F139" s="33">
        <f t="shared" ref="F139:F160" si="4">SUM(G139:W139)</f>
        <v>7045</v>
      </c>
      <c r="G139" s="33"/>
      <c r="H139" s="33">
        <v>20</v>
      </c>
      <c r="I139" s="33">
        <v>50</v>
      </c>
      <c r="J139" s="33">
        <v>10</v>
      </c>
      <c r="K139" s="33">
        <v>100</v>
      </c>
      <c r="L139" s="33">
        <v>25</v>
      </c>
      <c r="M139" s="33"/>
      <c r="N139" s="33">
        <v>250</v>
      </c>
      <c r="O139" s="33">
        <v>300</v>
      </c>
      <c r="P139" s="33">
        <v>30</v>
      </c>
      <c r="Q139" s="33">
        <v>80</v>
      </c>
      <c r="R139" s="33">
        <v>150</v>
      </c>
      <c r="S139" s="33">
        <v>6000</v>
      </c>
      <c r="T139" s="33"/>
      <c r="U139" s="33">
        <v>30</v>
      </c>
      <c r="V139" s="33"/>
      <c r="W139" s="33"/>
      <c r="X139"/>
      <c r="Y139"/>
    </row>
    <row r="140" spans="1:25" ht="45" x14ac:dyDescent="0.25">
      <c r="A140" s="33">
        <v>68</v>
      </c>
      <c r="B140" s="33" t="s">
        <v>131</v>
      </c>
      <c r="C140" s="104">
        <v>114659</v>
      </c>
      <c r="D140" s="95" t="s">
        <v>142</v>
      </c>
      <c r="E140" s="33" t="s">
        <v>24</v>
      </c>
      <c r="F140" s="33">
        <f t="shared" si="4"/>
        <v>460</v>
      </c>
      <c r="G140" s="33"/>
      <c r="H140" s="33"/>
      <c r="I140" s="33">
        <v>30</v>
      </c>
      <c r="J140" s="33">
        <v>10</v>
      </c>
      <c r="K140" s="33"/>
      <c r="L140" s="33"/>
      <c r="M140" s="33"/>
      <c r="N140" s="33">
        <v>100</v>
      </c>
      <c r="O140" s="33"/>
      <c r="P140" s="33">
        <v>20</v>
      </c>
      <c r="Q140" s="33"/>
      <c r="R140" s="33">
        <v>100</v>
      </c>
      <c r="S140" s="33">
        <v>200</v>
      </c>
      <c r="T140" s="33"/>
      <c r="U140" s="33"/>
      <c r="V140" s="33"/>
      <c r="W140" s="33"/>
      <c r="X140"/>
      <c r="Y140"/>
    </row>
    <row r="141" spans="1:25" ht="57" customHeight="1" x14ac:dyDescent="0.25">
      <c r="A141" s="33">
        <v>69</v>
      </c>
      <c r="B141" s="33" t="s">
        <v>131</v>
      </c>
      <c r="C141" s="104">
        <v>97831</v>
      </c>
      <c r="D141" s="95" t="s">
        <v>296</v>
      </c>
      <c r="E141" s="33" t="s">
        <v>24</v>
      </c>
      <c r="F141" s="33">
        <f t="shared" si="4"/>
        <v>752</v>
      </c>
      <c r="G141" s="33">
        <v>100</v>
      </c>
      <c r="H141" s="33"/>
      <c r="I141" s="33"/>
      <c r="J141" s="33">
        <v>12</v>
      </c>
      <c r="K141" s="33"/>
      <c r="L141" s="33"/>
      <c r="M141" s="33">
        <v>100</v>
      </c>
      <c r="N141" s="33">
        <v>150</v>
      </c>
      <c r="O141" s="33"/>
      <c r="P141" s="33">
        <v>20</v>
      </c>
      <c r="Q141" s="33"/>
      <c r="R141" s="33">
        <v>100</v>
      </c>
      <c r="S141" s="33">
        <v>200</v>
      </c>
      <c r="T141" s="33"/>
      <c r="U141" s="33"/>
      <c r="V141" s="33"/>
      <c r="W141" s="33">
        <v>70</v>
      </c>
      <c r="X141"/>
      <c r="Y141"/>
    </row>
    <row r="142" spans="1:25" ht="63" customHeight="1" x14ac:dyDescent="0.25">
      <c r="A142" s="33">
        <v>70</v>
      </c>
      <c r="B142" s="33" t="s">
        <v>131</v>
      </c>
      <c r="C142" s="104">
        <v>97833</v>
      </c>
      <c r="D142" s="95" t="s">
        <v>295</v>
      </c>
      <c r="E142" s="33" t="s">
        <v>24</v>
      </c>
      <c r="F142" s="33">
        <f t="shared" si="4"/>
        <v>590</v>
      </c>
      <c r="G142" s="33">
        <v>130</v>
      </c>
      <c r="H142" s="33"/>
      <c r="I142" s="33"/>
      <c r="J142" s="33"/>
      <c r="K142" s="33"/>
      <c r="L142" s="33"/>
      <c r="M142" s="33">
        <v>100</v>
      </c>
      <c r="N142" s="33">
        <v>150</v>
      </c>
      <c r="O142" s="33"/>
      <c r="P142" s="33">
        <v>50</v>
      </c>
      <c r="Q142" s="33"/>
      <c r="R142" s="33"/>
      <c r="S142" s="33">
        <v>100</v>
      </c>
      <c r="T142" s="33"/>
      <c r="U142" s="33"/>
      <c r="V142" s="33"/>
      <c r="W142" s="33">
        <v>60</v>
      </c>
      <c r="X142"/>
      <c r="Y142"/>
    </row>
    <row r="143" spans="1:25" ht="60" customHeight="1" x14ac:dyDescent="0.25">
      <c r="A143" s="33">
        <v>71</v>
      </c>
      <c r="B143" s="33" t="s">
        <v>131</v>
      </c>
      <c r="C143" s="104">
        <v>97836</v>
      </c>
      <c r="D143" s="95" t="s">
        <v>294</v>
      </c>
      <c r="E143" s="33" t="s">
        <v>24</v>
      </c>
      <c r="F143" s="33">
        <f t="shared" si="4"/>
        <v>281</v>
      </c>
      <c r="G143" s="33">
        <v>10</v>
      </c>
      <c r="H143" s="33"/>
      <c r="I143" s="33">
        <v>20</v>
      </c>
      <c r="J143" s="33">
        <v>1</v>
      </c>
      <c r="K143" s="33"/>
      <c r="L143" s="33"/>
      <c r="M143" s="33">
        <v>100</v>
      </c>
      <c r="N143" s="33">
        <v>50</v>
      </c>
      <c r="O143" s="33"/>
      <c r="P143" s="33">
        <v>50</v>
      </c>
      <c r="Q143" s="33"/>
      <c r="R143" s="33"/>
      <c r="S143" s="33">
        <v>50</v>
      </c>
      <c r="T143" s="33"/>
      <c r="U143" s="33"/>
      <c r="V143" s="33"/>
      <c r="W143" s="33"/>
      <c r="X143"/>
      <c r="Y143"/>
    </row>
    <row r="144" spans="1:25" ht="45" x14ac:dyDescent="0.25">
      <c r="A144" s="33">
        <v>72</v>
      </c>
      <c r="B144" s="33" t="s">
        <v>131</v>
      </c>
      <c r="C144" s="104">
        <v>97838</v>
      </c>
      <c r="D144" s="95" t="s">
        <v>400</v>
      </c>
      <c r="E144" s="33" t="s">
        <v>24</v>
      </c>
      <c r="F144" s="33">
        <f t="shared" si="4"/>
        <v>1575</v>
      </c>
      <c r="G144" s="33"/>
      <c r="H144" s="33">
        <v>10</v>
      </c>
      <c r="I144" s="33">
        <v>100</v>
      </c>
      <c r="J144" s="33">
        <v>10</v>
      </c>
      <c r="K144" s="33">
        <v>50</v>
      </c>
      <c r="L144" s="33">
        <v>5</v>
      </c>
      <c r="M144" s="33"/>
      <c r="N144" s="33">
        <v>50</v>
      </c>
      <c r="O144" s="33">
        <v>1000</v>
      </c>
      <c r="P144" s="33"/>
      <c r="Q144" s="33"/>
      <c r="R144" s="33">
        <v>100</v>
      </c>
      <c r="S144" s="33">
        <v>200</v>
      </c>
      <c r="T144" s="33">
        <v>50</v>
      </c>
      <c r="U144" s="33"/>
      <c r="V144" s="33"/>
      <c r="W144" s="33"/>
      <c r="X144"/>
      <c r="Y144"/>
    </row>
    <row r="145" spans="1:25" ht="45" x14ac:dyDescent="0.25">
      <c r="A145" s="33">
        <v>73</v>
      </c>
      <c r="B145" s="33" t="s">
        <v>131</v>
      </c>
      <c r="C145" s="104">
        <v>97672</v>
      </c>
      <c r="D145" s="95" t="s">
        <v>401</v>
      </c>
      <c r="E145" s="33" t="s">
        <v>23</v>
      </c>
      <c r="F145" s="33">
        <f t="shared" si="4"/>
        <v>106</v>
      </c>
      <c r="G145" s="33">
        <v>3</v>
      </c>
      <c r="H145" s="33">
        <v>2</v>
      </c>
      <c r="I145" s="33"/>
      <c r="J145" s="33"/>
      <c r="K145" s="33">
        <v>5</v>
      </c>
      <c r="L145" s="33">
        <v>1</v>
      </c>
      <c r="M145" s="33"/>
      <c r="N145" s="33">
        <v>50</v>
      </c>
      <c r="O145" s="33">
        <v>20</v>
      </c>
      <c r="P145" s="33"/>
      <c r="Q145" s="33">
        <v>20</v>
      </c>
      <c r="R145" s="33">
        <v>5</v>
      </c>
      <c r="S145" s="33"/>
      <c r="T145" s="33"/>
      <c r="U145" s="33"/>
      <c r="V145" s="33"/>
      <c r="W145" s="33"/>
      <c r="X145"/>
      <c r="Y145"/>
    </row>
    <row r="146" spans="1:25" ht="30" x14ac:dyDescent="0.25">
      <c r="A146" s="33">
        <v>74</v>
      </c>
      <c r="B146" s="33" t="s">
        <v>131</v>
      </c>
      <c r="C146" s="104">
        <v>97922</v>
      </c>
      <c r="D146" s="95" t="s">
        <v>293</v>
      </c>
      <c r="E146" s="33" t="s">
        <v>24</v>
      </c>
      <c r="F146" s="33">
        <f t="shared" si="4"/>
        <v>34</v>
      </c>
      <c r="G146" s="33"/>
      <c r="H146" s="33"/>
      <c r="I146" s="33"/>
      <c r="J146" s="33">
        <v>4</v>
      </c>
      <c r="K146" s="33"/>
      <c r="L146" s="33"/>
      <c r="M146" s="33">
        <v>20</v>
      </c>
      <c r="N146" s="33"/>
      <c r="O146" s="33"/>
      <c r="P146" s="33"/>
      <c r="Q146" s="33"/>
      <c r="R146" s="33"/>
      <c r="S146" s="33">
        <v>10</v>
      </c>
      <c r="T146" s="33"/>
      <c r="U146" s="33"/>
      <c r="V146" s="33"/>
      <c r="W146" s="33"/>
      <c r="X146"/>
      <c r="Y146"/>
    </row>
    <row r="147" spans="1:25" ht="45" customHeight="1" x14ac:dyDescent="0.25">
      <c r="A147" s="33">
        <v>75</v>
      </c>
      <c r="B147" s="33" t="s">
        <v>131</v>
      </c>
      <c r="C147" s="104">
        <v>97925</v>
      </c>
      <c r="D147" s="95" t="s">
        <v>292</v>
      </c>
      <c r="E147" s="33" t="s">
        <v>24</v>
      </c>
      <c r="F147" s="33">
        <f t="shared" si="4"/>
        <v>391</v>
      </c>
      <c r="G147" s="33">
        <v>15</v>
      </c>
      <c r="H147" s="33">
        <v>6</v>
      </c>
      <c r="I147" s="33">
        <v>20</v>
      </c>
      <c r="J147" s="33"/>
      <c r="K147" s="33">
        <v>10</v>
      </c>
      <c r="L147" s="33">
        <v>5</v>
      </c>
      <c r="M147" s="33"/>
      <c r="N147" s="33">
        <v>80</v>
      </c>
      <c r="O147" s="33"/>
      <c r="P147" s="33"/>
      <c r="Q147" s="33"/>
      <c r="R147" s="33"/>
      <c r="S147" s="33">
        <v>200</v>
      </c>
      <c r="T147" s="33"/>
      <c r="U147" s="33">
        <v>20</v>
      </c>
      <c r="V147" s="33">
        <v>20</v>
      </c>
      <c r="W147" s="33">
        <v>15</v>
      </c>
      <c r="X147"/>
      <c r="Y147"/>
    </row>
    <row r="148" spans="1:25" ht="45" x14ac:dyDescent="0.25">
      <c r="A148" s="33">
        <v>76</v>
      </c>
      <c r="B148" s="33" t="s">
        <v>131</v>
      </c>
      <c r="C148" s="104">
        <v>114649</v>
      </c>
      <c r="D148" s="99" t="s">
        <v>402</v>
      </c>
      <c r="E148" s="33" t="s">
        <v>23</v>
      </c>
      <c r="F148" s="33">
        <f t="shared" si="4"/>
        <v>275</v>
      </c>
      <c r="G148" s="33">
        <v>1</v>
      </c>
      <c r="H148" s="33"/>
      <c r="I148" s="33"/>
      <c r="J148" s="33">
        <v>3</v>
      </c>
      <c r="K148" s="33"/>
      <c r="L148" s="33">
        <v>1</v>
      </c>
      <c r="M148" s="33"/>
      <c r="N148" s="33">
        <v>20</v>
      </c>
      <c r="O148" s="33"/>
      <c r="P148" s="33"/>
      <c r="Q148" s="33"/>
      <c r="R148" s="33">
        <v>100</v>
      </c>
      <c r="S148" s="33">
        <v>150</v>
      </c>
      <c r="T148" s="33"/>
      <c r="U148" s="33"/>
      <c r="V148" s="33"/>
      <c r="W148" s="33"/>
      <c r="X148"/>
      <c r="Y148"/>
    </row>
    <row r="149" spans="1:25" ht="45" x14ac:dyDescent="0.25">
      <c r="A149" s="33">
        <v>77</v>
      </c>
      <c r="B149" s="33" t="s">
        <v>131</v>
      </c>
      <c r="C149" s="104">
        <v>114650</v>
      </c>
      <c r="D149" s="99" t="s">
        <v>403</v>
      </c>
      <c r="E149" s="33" t="s">
        <v>23</v>
      </c>
      <c r="F149" s="33">
        <f t="shared" si="4"/>
        <v>270</v>
      </c>
      <c r="G149" s="33">
        <v>1</v>
      </c>
      <c r="H149" s="33"/>
      <c r="I149" s="33"/>
      <c r="J149" s="33">
        <v>3</v>
      </c>
      <c r="K149" s="33"/>
      <c r="L149" s="33">
        <v>1</v>
      </c>
      <c r="M149" s="33"/>
      <c r="N149" s="33">
        <v>15</v>
      </c>
      <c r="O149" s="33"/>
      <c r="P149" s="33"/>
      <c r="Q149" s="33"/>
      <c r="R149" s="33">
        <v>100</v>
      </c>
      <c r="S149" s="33">
        <v>150</v>
      </c>
      <c r="T149" s="33"/>
      <c r="U149" s="33"/>
      <c r="V149" s="33"/>
      <c r="W149" s="33"/>
      <c r="X149"/>
      <c r="Y149"/>
    </row>
    <row r="150" spans="1:25" ht="70.5" customHeight="1" x14ac:dyDescent="0.25">
      <c r="A150" s="33">
        <v>78</v>
      </c>
      <c r="B150" s="33" t="s">
        <v>131</v>
      </c>
      <c r="C150" s="104">
        <v>114648</v>
      </c>
      <c r="D150" s="99" t="s">
        <v>404</v>
      </c>
      <c r="E150" s="33" t="s">
        <v>23</v>
      </c>
      <c r="F150" s="33">
        <f t="shared" si="4"/>
        <v>237</v>
      </c>
      <c r="G150" s="33">
        <v>1</v>
      </c>
      <c r="H150" s="33"/>
      <c r="I150" s="33"/>
      <c r="J150" s="33"/>
      <c r="K150" s="33"/>
      <c r="L150" s="33">
        <v>1</v>
      </c>
      <c r="M150" s="33"/>
      <c r="N150" s="33">
        <v>5</v>
      </c>
      <c r="O150" s="33"/>
      <c r="P150" s="33"/>
      <c r="Q150" s="33"/>
      <c r="R150" s="33">
        <v>80</v>
      </c>
      <c r="S150" s="33">
        <v>150</v>
      </c>
      <c r="T150" s="33"/>
      <c r="U150" s="33"/>
      <c r="V150" s="33"/>
      <c r="W150" s="33"/>
      <c r="X150"/>
      <c r="Y150"/>
    </row>
    <row r="151" spans="1:25" ht="45" x14ac:dyDescent="0.25">
      <c r="A151" s="33">
        <v>79</v>
      </c>
      <c r="B151" s="33" t="s">
        <v>131</v>
      </c>
      <c r="C151" s="104">
        <v>116375</v>
      </c>
      <c r="D151" s="99" t="s">
        <v>405</v>
      </c>
      <c r="E151" s="33" t="s">
        <v>24</v>
      </c>
      <c r="F151" s="33">
        <f t="shared" si="4"/>
        <v>430</v>
      </c>
      <c r="G151" s="33">
        <v>3</v>
      </c>
      <c r="H151" s="33"/>
      <c r="I151" s="33">
        <v>1</v>
      </c>
      <c r="J151" s="33">
        <v>1</v>
      </c>
      <c r="K151" s="33">
        <v>5</v>
      </c>
      <c r="L151" s="33"/>
      <c r="M151" s="33"/>
      <c r="N151" s="33">
        <v>38</v>
      </c>
      <c r="O151" s="33">
        <v>25</v>
      </c>
      <c r="P151" s="33"/>
      <c r="Q151" s="33">
        <v>9</v>
      </c>
      <c r="R151" s="33">
        <v>250</v>
      </c>
      <c r="S151" s="33">
        <v>84</v>
      </c>
      <c r="T151" s="33">
        <v>2</v>
      </c>
      <c r="U151" s="33"/>
      <c r="V151" s="33">
        <v>9</v>
      </c>
      <c r="W151" s="33">
        <v>3</v>
      </c>
      <c r="X151"/>
      <c r="Y151"/>
    </row>
    <row r="152" spans="1:25" ht="30" x14ac:dyDescent="0.25">
      <c r="A152" s="33">
        <v>80</v>
      </c>
      <c r="B152" s="33" t="s">
        <v>131</v>
      </c>
      <c r="C152" s="104">
        <v>97267</v>
      </c>
      <c r="D152" s="95" t="s">
        <v>291</v>
      </c>
      <c r="E152" s="33" t="s">
        <v>24</v>
      </c>
      <c r="F152" s="33">
        <f t="shared" si="4"/>
        <v>4150</v>
      </c>
      <c r="G152" s="33"/>
      <c r="H152" s="33"/>
      <c r="I152" s="33"/>
      <c r="J152" s="33"/>
      <c r="K152" s="33"/>
      <c r="L152" s="33"/>
      <c r="M152" s="33"/>
      <c r="N152" s="33">
        <v>750</v>
      </c>
      <c r="O152" s="33"/>
      <c r="P152" s="33"/>
      <c r="Q152" s="33"/>
      <c r="R152" s="33">
        <v>3000</v>
      </c>
      <c r="S152" s="33">
        <v>400</v>
      </c>
      <c r="T152" s="33"/>
      <c r="U152" s="33"/>
      <c r="V152" s="33"/>
      <c r="W152" s="33"/>
      <c r="X152"/>
      <c r="Y152"/>
    </row>
    <row r="153" spans="1:25" ht="45" x14ac:dyDescent="0.25">
      <c r="A153" s="33">
        <v>82</v>
      </c>
      <c r="B153" s="33" t="s">
        <v>131</v>
      </c>
      <c r="C153" s="109">
        <v>97941</v>
      </c>
      <c r="D153" s="95" t="s">
        <v>297</v>
      </c>
      <c r="E153" s="33" t="s">
        <v>24</v>
      </c>
      <c r="F153" s="33">
        <f t="shared" si="4"/>
        <v>328</v>
      </c>
      <c r="G153" s="33"/>
      <c r="H153" s="33"/>
      <c r="I153" s="33"/>
      <c r="J153" s="33">
        <v>8</v>
      </c>
      <c r="K153" s="33"/>
      <c r="L153" s="33">
        <v>10</v>
      </c>
      <c r="M153" s="33">
        <v>20</v>
      </c>
      <c r="N153" s="33">
        <v>100</v>
      </c>
      <c r="O153" s="33"/>
      <c r="P153" s="33"/>
      <c r="Q153" s="33"/>
      <c r="R153" s="33">
        <v>150</v>
      </c>
      <c r="S153" s="33">
        <v>20</v>
      </c>
      <c r="T153" s="33"/>
      <c r="U153" s="33">
        <v>20</v>
      </c>
      <c r="V153" s="33"/>
      <c r="W153" s="33"/>
      <c r="X153"/>
      <c r="Y153"/>
    </row>
    <row r="154" spans="1:25" ht="30" x14ac:dyDescent="0.25">
      <c r="A154" s="33">
        <v>83</v>
      </c>
      <c r="B154" s="33" t="s">
        <v>131</v>
      </c>
      <c r="C154" s="109">
        <v>97943</v>
      </c>
      <c r="D154" s="95" t="s">
        <v>406</v>
      </c>
      <c r="E154" s="33" t="s">
        <v>24</v>
      </c>
      <c r="F154" s="33">
        <f t="shared" si="4"/>
        <v>1151</v>
      </c>
      <c r="G154" s="33">
        <v>5</v>
      </c>
      <c r="H154" s="33">
        <v>6</v>
      </c>
      <c r="I154" s="33">
        <v>15</v>
      </c>
      <c r="J154" s="33">
        <v>5</v>
      </c>
      <c r="K154" s="33">
        <v>50</v>
      </c>
      <c r="L154" s="33">
        <v>15</v>
      </c>
      <c r="M154" s="33">
        <v>50</v>
      </c>
      <c r="N154" s="33"/>
      <c r="O154" s="33">
        <v>50</v>
      </c>
      <c r="P154" s="33">
        <v>10</v>
      </c>
      <c r="Q154" s="33">
        <v>80</v>
      </c>
      <c r="R154" s="33">
        <v>20</v>
      </c>
      <c r="S154" s="33">
        <v>800</v>
      </c>
      <c r="T154" s="33">
        <v>10</v>
      </c>
      <c r="U154" s="33"/>
      <c r="V154" s="33">
        <v>30</v>
      </c>
      <c r="W154" s="33">
        <v>5</v>
      </c>
      <c r="X154"/>
      <c r="Y154"/>
    </row>
    <row r="155" spans="1:25" ht="30" x14ac:dyDescent="0.25">
      <c r="A155" s="33">
        <v>84</v>
      </c>
      <c r="B155" s="33" t="s">
        <v>131</v>
      </c>
      <c r="C155" s="104">
        <v>97947</v>
      </c>
      <c r="D155" s="95" t="s">
        <v>407</v>
      </c>
      <c r="E155" s="33" t="s">
        <v>24</v>
      </c>
      <c r="F155" s="33">
        <f t="shared" si="4"/>
        <v>1205</v>
      </c>
      <c r="G155" s="33"/>
      <c r="H155" s="33"/>
      <c r="I155" s="33"/>
      <c r="J155" s="33"/>
      <c r="K155" s="33"/>
      <c r="L155" s="33"/>
      <c r="M155" s="33"/>
      <c r="N155" s="75">
        <v>1200</v>
      </c>
      <c r="O155" s="33">
        <v>5</v>
      </c>
      <c r="P155" s="33"/>
      <c r="Q155" s="33"/>
      <c r="R155" s="33"/>
      <c r="S155" s="33"/>
      <c r="T155" s="33"/>
      <c r="U155" s="33"/>
      <c r="V155" s="33"/>
      <c r="W155" s="33"/>
      <c r="X155"/>
      <c r="Y155"/>
    </row>
    <row r="156" spans="1:25" ht="30" x14ac:dyDescent="0.25">
      <c r="A156" s="33">
        <v>85</v>
      </c>
      <c r="B156" s="33" t="s">
        <v>131</v>
      </c>
      <c r="C156" s="104">
        <v>116376</v>
      </c>
      <c r="D156" s="95" t="s">
        <v>143</v>
      </c>
      <c r="E156" s="33" t="s">
        <v>24</v>
      </c>
      <c r="F156" s="33">
        <f t="shared" si="4"/>
        <v>2791</v>
      </c>
      <c r="G156" s="33">
        <v>30</v>
      </c>
      <c r="H156" s="33">
        <v>20</v>
      </c>
      <c r="I156" s="33">
        <v>30</v>
      </c>
      <c r="J156" s="33">
        <v>6</v>
      </c>
      <c r="K156" s="33">
        <v>50</v>
      </c>
      <c r="L156" s="33">
        <v>15</v>
      </c>
      <c r="M156" s="33"/>
      <c r="N156" s="75">
        <v>300</v>
      </c>
      <c r="O156" s="33">
        <v>100</v>
      </c>
      <c r="P156" s="33"/>
      <c r="Q156" s="33">
        <v>50</v>
      </c>
      <c r="R156" s="33">
        <v>1500</v>
      </c>
      <c r="S156" s="33">
        <v>600</v>
      </c>
      <c r="T156" s="33">
        <v>10</v>
      </c>
      <c r="U156" s="33">
        <v>50</v>
      </c>
      <c r="V156" s="33"/>
      <c r="W156" s="33">
        <v>30</v>
      </c>
      <c r="X156"/>
      <c r="Y156"/>
    </row>
    <row r="157" spans="1:25" ht="58.5" customHeight="1" x14ac:dyDescent="0.25">
      <c r="A157" s="33">
        <v>86</v>
      </c>
      <c r="B157" s="33" t="s">
        <v>131</v>
      </c>
      <c r="C157" s="104">
        <v>97075</v>
      </c>
      <c r="D157" s="95" t="s">
        <v>408</v>
      </c>
      <c r="E157" s="33" t="s">
        <v>24</v>
      </c>
      <c r="F157" s="33">
        <f t="shared" si="4"/>
        <v>1513</v>
      </c>
      <c r="G157" s="33">
        <v>30</v>
      </c>
      <c r="H157" s="33">
        <v>20</v>
      </c>
      <c r="I157" s="33">
        <v>30</v>
      </c>
      <c r="J157" s="33">
        <v>8</v>
      </c>
      <c r="K157" s="33">
        <v>20</v>
      </c>
      <c r="L157" s="33">
        <v>15</v>
      </c>
      <c r="M157" s="33">
        <v>5</v>
      </c>
      <c r="N157" s="33">
        <v>200</v>
      </c>
      <c r="O157" s="33">
        <v>80</v>
      </c>
      <c r="P157" s="33"/>
      <c r="Q157" s="33">
        <v>50</v>
      </c>
      <c r="R157" s="33"/>
      <c r="S157" s="33">
        <v>1000</v>
      </c>
      <c r="T157" s="33">
        <v>15</v>
      </c>
      <c r="U157" s="33">
        <v>10</v>
      </c>
      <c r="V157" s="33"/>
      <c r="W157" s="33">
        <v>30</v>
      </c>
      <c r="X157"/>
      <c r="Y157"/>
    </row>
    <row r="158" spans="1:25" ht="60" x14ac:dyDescent="0.25">
      <c r="A158" s="33">
        <v>87</v>
      </c>
      <c r="B158" s="33" t="s">
        <v>131</v>
      </c>
      <c r="C158" s="104">
        <v>97693</v>
      </c>
      <c r="D158" s="95" t="s">
        <v>409</v>
      </c>
      <c r="E158" s="33" t="s">
        <v>34</v>
      </c>
      <c r="F158" s="33">
        <f t="shared" si="4"/>
        <v>523</v>
      </c>
      <c r="G158" s="33">
        <v>5</v>
      </c>
      <c r="H158" s="33">
        <v>6</v>
      </c>
      <c r="I158" s="33">
        <v>2</v>
      </c>
      <c r="J158" s="33">
        <v>10</v>
      </c>
      <c r="K158" s="33">
        <v>5</v>
      </c>
      <c r="L158" s="33">
        <v>10</v>
      </c>
      <c r="M158" s="33">
        <v>40</v>
      </c>
      <c r="N158" s="33">
        <v>200</v>
      </c>
      <c r="O158" s="33">
        <v>10</v>
      </c>
      <c r="P158" s="33">
        <v>5</v>
      </c>
      <c r="Q158" s="33">
        <v>10</v>
      </c>
      <c r="R158" s="33">
        <v>5</v>
      </c>
      <c r="S158" s="33">
        <v>200</v>
      </c>
      <c r="T158" s="33">
        <v>5</v>
      </c>
      <c r="U158" s="33"/>
      <c r="V158" s="33">
        <v>10</v>
      </c>
      <c r="W158" s="33"/>
      <c r="X158"/>
      <c r="Y158"/>
    </row>
    <row r="159" spans="1:25" ht="30" x14ac:dyDescent="0.25">
      <c r="A159" s="33">
        <v>88</v>
      </c>
      <c r="B159" s="33" t="s">
        <v>131</v>
      </c>
      <c r="C159" s="104">
        <v>97696</v>
      </c>
      <c r="D159" s="95" t="s">
        <v>410</v>
      </c>
      <c r="E159" s="33" t="s">
        <v>34</v>
      </c>
      <c r="F159" s="33">
        <f t="shared" si="4"/>
        <v>245</v>
      </c>
      <c r="G159" s="33"/>
      <c r="H159" s="33"/>
      <c r="I159" s="33"/>
      <c r="J159" s="33"/>
      <c r="K159" s="33">
        <v>5</v>
      </c>
      <c r="L159" s="33"/>
      <c r="M159" s="33"/>
      <c r="N159" s="33">
        <v>150</v>
      </c>
      <c r="O159" s="33">
        <v>20</v>
      </c>
      <c r="P159" s="33"/>
      <c r="Q159" s="33"/>
      <c r="R159" s="33">
        <v>60</v>
      </c>
      <c r="S159" s="33"/>
      <c r="T159" s="33">
        <v>10</v>
      </c>
      <c r="U159" s="33"/>
      <c r="V159" s="33"/>
      <c r="W159" s="33"/>
      <c r="X159"/>
      <c r="Y159"/>
    </row>
    <row r="160" spans="1:25" ht="30" x14ac:dyDescent="0.25">
      <c r="A160" s="33">
        <v>89</v>
      </c>
      <c r="B160" s="33" t="s">
        <v>131</v>
      </c>
      <c r="C160" s="104">
        <v>97950</v>
      </c>
      <c r="D160" s="95" t="s">
        <v>411</v>
      </c>
      <c r="E160" s="33" t="s">
        <v>24</v>
      </c>
      <c r="F160" s="33">
        <f t="shared" si="4"/>
        <v>114</v>
      </c>
      <c r="G160" s="33">
        <v>5</v>
      </c>
      <c r="H160" s="33"/>
      <c r="I160" s="33"/>
      <c r="J160" s="33">
        <v>4</v>
      </c>
      <c r="K160" s="33"/>
      <c r="L160" s="33"/>
      <c r="M160" s="33">
        <v>20</v>
      </c>
      <c r="N160" s="33">
        <v>35</v>
      </c>
      <c r="O160" s="33"/>
      <c r="P160" s="33"/>
      <c r="Q160" s="33"/>
      <c r="R160" s="33"/>
      <c r="S160" s="33">
        <v>50</v>
      </c>
      <c r="T160" s="33"/>
      <c r="U160" s="33"/>
      <c r="V160" s="33"/>
      <c r="W160" s="33"/>
      <c r="X160"/>
      <c r="Y160"/>
    </row>
    <row r="161" spans="1:25" x14ac:dyDescent="0.25">
      <c r="A161" s="9"/>
      <c r="B161" s="42"/>
      <c r="C161" s="9"/>
      <c r="D161" s="77"/>
      <c r="E161" s="33"/>
      <c r="F161" s="13"/>
      <c r="G161" s="13"/>
      <c r="H161" s="13"/>
      <c r="I161" s="13"/>
      <c r="J161" s="13"/>
      <c r="K161" s="13"/>
      <c r="L161" s="13"/>
      <c r="M161" s="13"/>
      <c r="N161" s="13"/>
      <c r="O161" s="13"/>
      <c r="P161" s="13"/>
      <c r="Q161" s="13"/>
      <c r="R161" s="13"/>
      <c r="S161" s="13"/>
      <c r="T161" s="13"/>
      <c r="U161" s="13"/>
      <c r="V161" s="13"/>
      <c r="W161" s="13"/>
      <c r="X161"/>
      <c r="Y161"/>
    </row>
    <row r="162" spans="1:25" ht="18" x14ac:dyDescent="0.25">
      <c r="A162" s="165" t="s">
        <v>132</v>
      </c>
      <c r="B162" s="165"/>
      <c r="C162" s="165"/>
      <c r="D162" s="165"/>
      <c r="E162" s="33"/>
      <c r="F162" s="13"/>
      <c r="G162" s="13"/>
      <c r="H162" s="13"/>
      <c r="I162" s="13"/>
      <c r="J162" s="13"/>
      <c r="K162" s="13"/>
      <c r="L162" s="13"/>
      <c r="M162" s="13"/>
      <c r="N162" s="13"/>
      <c r="O162" s="13"/>
      <c r="P162" s="13"/>
      <c r="Q162" s="13"/>
      <c r="R162" s="13"/>
      <c r="S162" s="13"/>
      <c r="T162" s="13"/>
      <c r="U162" s="13"/>
      <c r="V162" s="13"/>
      <c r="W162" s="13"/>
      <c r="X162"/>
      <c r="Y162"/>
    </row>
    <row r="163" spans="1:25" ht="18" x14ac:dyDescent="0.25">
      <c r="A163" s="11"/>
      <c r="B163" s="42"/>
      <c r="C163" s="9"/>
      <c r="D163" s="77"/>
      <c r="E163" s="33"/>
      <c r="F163" s="13"/>
      <c r="G163" s="13"/>
      <c r="H163" s="13"/>
      <c r="I163" s="13"/>
      <c r="J163" s="13"/>
      <c r="K163" s="13"/>
      <c r="L163" s="13"/>
      <c r="M163" s="13"/>
      <c r="N163" s="13"/>
      <c r="O163" s="13"/>
      <c r="P163" s="13"/>
      <c r="Q163" s="13"/>
      <c r="R163" s="13"/>
      <c r="S163" s="13"/>
      <c r="T163" s="13"/>
      <c r="U163" s="13"/>
      <c r="V163" s="13"/>
      <c r="W163" s="13"/>
      <c r="X163"/>
      <c r="Y163"/>
    </row>
    <row r="164" spans="1:25" x14ac:dyDescent="0.25">
      <c r="A164" s="13" t="s">
        <v>1</v>
      </c>
      <c r="B164" s="33" t="s">
        <v>2</v>
      </c>
      <c r="C164" s="13" t="s">
        <v>3</v>
      </c>
      <c r="D164" s="77" t="s">
        <v>4</v>
      </c>
      <c r="E164" s="33" t="s">
        <v>5</v>
      </c>
      <c r="F164" s="13" t="s">
        <v>6</v>
      </c>
      <c r="G164" s="13" t="s">
        <v>7</v>
      </c>
      <c r="H164" s="13" t="s">
        <v>8</v>
      </c>
      <c r="I164" s="13" t="s">
        <v>9</v>
      </c>
      <c r="J164" s="13" t="s">
        <v>10</v>
      </c>
      <c r="K164" s="13" t="s">
        <v>11</v>
      </c>
      <c r="L164" s="13" t="s">
        <v>12</v>
      </c>
      <c r="M164" s="13" t="s">
        <v>13</v>
      </c>
      <c r="N164" s="13" t="s">
        <v>108</v>
      </c>
      <c r="O164" s="13" t="s">
        <v>14</v>
      </c>
      <c r="P164" s="13" t="s">
        <v>15</v>
      </c>
      <c r="Q164" s="13" t="s">
        <v>16</v>
      </c>
      <c r="R164" s="13" t="s">
        <v>17</v>
      </c>
      <c r="S164" s="13" t="s">
        <v>18</v>
      </c>
      <c r="T164" s="13" t="s">
        <v>19</v>
      </c>
      <c r="U164" s="13" t="s">
        <v>20</v>
      </c>
      <c r="V164" s="13" t="s">
        <v>21</v>
      </c>
      <c r="W164" s="13" t="s">
        <v>35</v>
      </c>
      <c r="X164"/>
      <c r="Y164"/>
    </row>
    <row r="165" spans="1:25" ht="75" x14ac:dyDescent="0.25">
      <c r="A165" s="13">
        <v>1</v>
      </c>
      <c r="B165" s="33" t="s">
        <v>47</v>
      </c>
      <c r="C165" s="106">
        <v>110758</v>
      </c>
      <c r="D165" s="77" t="s">
        <v>412</v>
      </c>
      <c r="E165" s="33" t="s">
        <v>48</v>
      </c>
      <c r="F165" s="13">
        <f>G165+G165+H165+I165+J165+K165+M165+O165+P165+N165+R165+S165+T165+U165+Q165+V165+W165</f>
        <v>1173</v>
      </c>
      <c r="G165" s="13">
        <v>40</v>
      </c>
      <c r="H165" s="13">
        <v>10</v>
      </c>
      <c r="I165" s="13">
        <v>12</v>
      </c>
      <c r="J165" s="13"/>
      <c r="K165" s="13">
        <v>12</v>
      </c>
      <c r="L165" s="13">
        <v>6</v>
      </c>
      <c r="M165" s="13">
        <v>30</v>
      </c>
      <c r="N165" s="50">
        <v>250</v>
      </c>
      <c r="O165" s="13">
        <v>60</v>
      </c>
      <c r="P165" s="13">
        <v>12</v>
      </c>
      <c r="Q165" s="13">
        <v>100</v>
      </c>
      <c r="R165" s="13">
        <v>25</v>
      </c>
      <c r="S165" s="13">
        <v>500</v>
      </c>
      <c r="T165" s="13">
        <v>10</v>
      </c>
      <c r="U165" s="13">
        <v>30</v>
      </c>
      <c r="V165" s="13">
        <v>30</v>
      </c>
      <c r="W165" s="13">
        <v>12</v>
      </c>
      <c r="X165"/>
      <c r="Y165"/>
    </row>
    <row r="166" spans="1:25" x14ac:dyDescent="0.25">
      <c r="A166" s="9"/>
      <c r="B166" s="42"/>
      <c r="C166" s="9"/>
      <c r="D166" s="77"/>
      <c r="E166" s="33"/>
      <c r="F166" s="13"/>
      <c r="G166" s="13"/>
      <c r="H166" s="13"/>
      <c r="I166" s="13"/>
      <c r="J166" s="13"/>
      <c r="K166" s="13"/>
      <c r="L166" s="13"/>
      <c r="M166" s="13"/>
      <c r="N166" s="13"/>
      <c r="O166" s="13"/>
      <c r="P166" s="13"/>
      <c r="Q166" s="13"/>
      <c r="R166" s="13"/>
      <c r="S166" s="13"/>
      <c r="T166" s="13"/>
      <c r="U166" s="13"/>
      <c r="V166" s="13"/>
      <c r="W166" s="13"/>
      <c r="X166"/>
      <c r="Y166"/>
    </row>
    <row r="167" spans="1:25" x14ac:dyDescent="0.25">
      <c r="A167" s="9"/>
      <c r="B167" s="42"/>
      <c r="C167" s="9"/>
      <c r="D167" s="77"/>
      <c r="E167" s="33"/>
      <c r="F167" s="13"/>
      <c r="G167" s="13"/>
      <c r="H167" s="13"/>
      <c r="I167" s="13"/>
      <c r="J167" s="13"/>
      <c r="K167" s="13"/>
      <c r="L167" s="13"/>
      <c r="M167" s="13"/>
      <c r="N167" s="13"/>
      <c r="O167" s="13"/>
      <c r="P167" s="13"/>
      <c r="Q167" s="13"/>
      <c r="R167" s="13"/>
      <c r="S167" s="13"/>
      <c r="T167" s="13"/>
      <c r="U167" s="13"/>
      <c r="V167" s="13"/>
      <c r="W167" s="13"/>
      <c r="X167"/>
      <c r="Y167"/>
    </row>
    <row r="168" spans="1:25" ht="18" x14ac:dyDescent="0.25">
      <c r="A168" s="165" t="s">
        <v>133</v>
      </c>
      <c r="B168" s="165"/>
      <c r="C168" s="165"/>
      <c r="D168" s="165"/>
      <c r="E168" s="33"/>
      <c r="F168" s="13"/>
      <c r="G168" s="13"/>
      <c r="H168" s="13"/>
      <c r="I168" s="13"/>
      <c r="J168" s="13"/>
      <c r="K168" s="13"/>
      <c r="L168" s="13"/>
      <c r="M168" s="13"/>
      <c r="N168" s="13"/>
      <c r="O168" s="13"/>
      <c r="P168" s="13"/>
      <c r="Q168" s="13"/>
      <c r="R168" s="13"/>
      <c r="S168" s="13"/>
      <c r="T168" s="13"/>
      <c r="U168" s="13"/>
      <c r="V168" s="13"/>
      <c r="W168" s="13"/>
      <c r="X168" s="9"/>
      <c r="Y168"/>
    </row>
    <row r="169" spans="1:25" x14ac:dyDescent="0.25">
      <c r="A169" s="9"/>
      <c r="B169" s="42"/>
      <c r="C169" s="9"/>
      <c r="D169" s="77"/>
      <c r="E169" s="33"/>
      <c r="F169" s="13"/>
      <c r="G169" s="13"/>
      <c r="H169" s="13"/>
      <c r="I169" s="13"/>
      <c r="J169" s="13"/>
      <c r="K169" s="13"/>
      <c r="L169" s="13"/>
      <c r="M169" s="13"/>
      <c r="N169" s="13"/>
      <c r="O169" s="13"/>
      <c r="P169" s="13"/>
      <c r="Q169" s="13"/>
      <c r="R169" s="13"/>
      <c r="S169" s="13"/>
      <c r="T169" s="13"/>
      <c r="U169" s="13"/>
      <c r="V169" s="13"/>
      <c r="W169" s="13"/>
      <c r="X169" s="22"/>
    </row>
    <row r="170" spans="1:25" x14ac:dyDescent="0.25">
      <c r="A170" s="9" t="s">
        <v>1</v>
      </c>
      <c r="B170" s="42" t="s">
        <v>2</v>
      </c>
      <c r="C170" s="9" t="s">
        <v>3</v>
      </c>
      <c r="D170" s="77" t="s">
        <v>4</v>
      </c>
      <c r="E170" s="33" t="s">
        <v>5</v>
      </c>
      <c r="F170" s="13" t="s">
        <v>6</v>
      </c>
      <c r="G170" s="13" t="s">
        <v>7</v>
      </c>
      <c r="H170" s="13" t="s">
        <v>8</v>
      </c>
      <c r="I170" s="13" t="s">
        <v>9</v>
      </c>
      <c r="J170" s="13" t="s">
        <v>10</v>
      </c>
      <c r="K170" s="13" t="s">
        <v>11</v>
      </c>
      <c r="L170" s="13" t="s">
        <v>12</v>
      </c>
      <c r="M170" s="13" t="s">
        <v>13</v>
      </c>
      <c r="N170" s="13" t="s">
        <v>108</v>
      </c>
      <c r="O170" s="13" t="s">
        <v>14</v>
      </c>
      <c r="P170" s="13" t="s">
        <v>15</v>
      </c>
      <c r="Q170" s="13" t="s">
        <v>16</v>
      </c>
      <c r="R170" s="13" t="s">
        <v>17</v>
      </c>
      <c r="S170" s="13" t="s">
        <v>18</v>
      </c>
      <c r="T170" s="13" t="s">
        <v>19</v>
      </c>
      <c r="U170" s="13" t="s">
        <v>20</v>
      </c>
      <c r="V170" s="13" t="s">
        <v>21</v>
      </c>
      <c r="W170" s="13" t="s">
        <v>35</v>
      </c>
      <c r="X170" s="9"/>
      <c r="Y170" s="24"/>
    </row>
    <row r="171" spans="1:25" ht="165" x14ac:dyDescent="0.25">
      <c r="A171" s="13">
        <v>1</v>
      </c>
      <c r="B171" s="33" t="s">
        <v>49</v>
      </c>
      <c r="C171" s="106">
        <v>92656</v>
      </c>
      <c r="D171" s="77" t="s">
        <v>413</v>
      </c>
      <c r="E171" s="33" t="s">
        <v>50</v>
      </c>
      <c r="F171" s="13">
        <f>G171+H171+I171+J171+K171+M171+O171+P171+N171+R171+S171+T171+U171+Q171+V171</f>
        <v>20196</v>
      </c>
      <c r="G171" s="13">
        <v>1350</v>
      </c>
      <c r="H171" s="13">
        <v>360</v>
      </c>
      <c r="I171" s="13">
        <v>1400</v>
      </c>
      <c r="J171" s="13">
        <v>250</v>
      </c>
      <c r="K171" s="13">
        <v>1500</v>
      </c>
      <c r="L171" s="13">
        <v>550</v>
      </c>
      <c r="M171" s="13">
        <v>1000</v>
      </c>
      <c r="N171" s="13">
        <v>2200</v>
      </c>
      <c r="O171" s="13">
        <v>1000</v>
      </c>
      <c r="P171" s="13">
        <v>986</v>
      </c>
      <c r="Q171" s="13"/>
      <c r="R171" s="13">
        <v>300</v>
      </c>
      <c r="S171" s="13">
        <v>8000</v>
      </c>
      <c r="T171" s="13">
        <v>350</v>
      </c>
      <c r="U171" s="13">
        <v>1000</v>
      </c>
      <c r="V171" s="13">
        <v>500</v>
      </c>
      <c r="W171" s="13">
        <v>300</v>
      </c>
      <c r="X171" s="1"/>
    </row>
    <row r="172" spans="1:25" ht="120" x14ac:dyDescent="0.25">
      <c r="A172" s="13">
        <v>2</v>
      </c>
      <c r="B172" s="33" t="s">
        <v>49</v>
      </c>
      <c r="C172" s="106">
        <v>92466</v>
      </c>
      <c r="D172" s="77" t="s">
        <v>414</v>
      </c>
      <c r="E172" s="33" t="s">
        <v>28</v>
      </c>
      <c r="F172" s="13">
        <f>G172+H172+I172+J172+K172+M172+O172+P172+N172+R172+S172+T172+U172+Q172+V172</f>
        <v>12900</v>
      </c>
      <c r="G172" s="13">
        <v>900</v>
      </c>
      <c r="H172" s="13">
        <v>200</v>
      </c>
      <c r="I172" s="13">
        <v>1000</v>
      </c>
      <c r="J172" s="13">
        <v>100</v>
      </c>
      <c r="K172" s="13">
        <v>500</v>
      </c>
      <c r="L172" s="13">
        <v>400</v>
      </c>
      <c r="M172" s="13">
        <v>600</v>
      </c>
      <c r="N172" s="13">
        <v>1800</v>
      </c>
      <c r="O172" s="13">
        <v>600</v>
      </c>
      <c r="P172" s="13">
        <v>600</v>
      </c>
      <c r="Q172" s="13">
        <v>1400</v>
      </c>
      <c r="R172" s="13">
        <v>750</v>
      </c>
      <c r="S172" s="13">
        <v>3000</v>
      </c>
      <c r="T172" s="13">
        <v>600</v>
      </c>
      <c r="U172" s="13">
        <v>600</v>
      </c>
      <c r="V172" s="13">
        <v>250</v>
      </c>
      <c r="W172" s="13">
        <v>300</v>
      </c>
      <c r="X172" s="1"/>
      <c r="Y172"/>
    </row>
    <row r="173" spans="1:25" ht="165" x14ac:dyDescent="0.25">
      <c r="A173" s="13">
        <v>3</v>
      </c>
      <c r="B173" s="33" t="s">
        <v>49</v>
      </c>
      <c r="C173" s="106">
        <v>92647</v>
      </c>
      <c r="D173" s="77" t="s">
        <v>415</v>
      </c>
      <c r="E173" s="33" t="s">
        <v>28</v>
      </c>
      <c r="F173" s="13">
        <f>G173+H173+I173+J173+K173+M173+O173+P173+N173+R173+S173+T173+U173+Q173+V173</f>
        <v>15650</v>
      </c>
      <c r="G173" s="13">
        <v>1300</v>
      </c>
      <c r="H173" s="13">
        <v>300</v>
      </c>
      <c r="I173" s="13">
        <v>1000</v>
      </c>
      <c r="J173" s="13">
        <v>300</v>
      </c>
      <c r="K173" s="13">
        <v>500</v>
      </c>
      <c r="L173" s="13">
        <v>800</v>
      </c>
      <c r="M173" s="13">
        <v>900</v>
      </c>
      <c r="N173" s="13">
        <v>2500</v>
      </c>
      <c r="O173" s="13">
        <v>900</v>
      </c>
      <c r="P173" s="13">
        <v>300</v>
      </c>
      <c r="Q173" s="13">
        <v>3000</v>
      </c>
      <c r="R173" s="13">
        <v>850</v>
      </c>
      <c r="S173" s="13">
        <v>1500</v>
      </c>
      <c r="T173" s="13">
        <v>1000</v>
      </c>
      <c r="U173" s="13">
        <v>900</v>
      </c>
      <c r="V173" s="13">
        <v>400</v>
      </c>
      <c r="W173" s="13">
        <v>600</v>
      </c>
      <c r="X173" s="9"/>
      <c r="Y173"/>
    </row>
    <row r="174" spans="1:25" ht="17.25" customHeight="1" x14ac:dyDescent="0.25">
      <c r="A174" s="9"/>
      <c r="B174" s="42"/>
      <c r="C174" s="9"/>
      <c r="D174" s="77"/>
      <c r="E174" s="33"/>
      <c r="F174" s="13"/>
      <c r="G174" s="13"/>
      <c r="H174" s="13"/>
      <c r="I174" s="13"/>
      <c r="J174" s="13"/>
      <c r="K174" s="13"/>
      <c r="L174" s="13"/>
      <c r="M174" s="13"/>
      <c r="N174" s="13"/>
      <c r="O174" s="13"/>
      <c r="P174" s="13"/>
      <c r="Q174" s="13"/>
      <c r="R174" s="13"/>
      <c r="S174" s="13"/>
      <c r="T174" s="13"/>
      <c r="U174" s="13"/>
      <c r="V174" s="13"/>
      <c r="W174" s="13"/>
      <c r="X174" s="9"/>
    </row>
    <row r="175" spans="1:25" x14ac:dyDescent="0.25">
      <c r="A175" s="9"/>
      <c r="B175" s="42"/>
      <c r="C175" s="9"/>
      <c r="D175" s="77"/>
      <c r="E175" s="33"/>
      <c r="F175" s="13"/>
      <c r="G175" s="13"/>
      <c r="H175" s="13"/>
      <c r="I175" s="13"/>
      <c r="J175" s="13"/>
      <c r="K175" s="13"/>
      <c r="L175" s="13"/>
      <c r="M175" s="13"/>
      <c r="N175" s="13"/>
      <c r="O175" s="13"/>
      <c r="P175" s="13"/>
      <c r="Q175" s="13"/>
      <c r="R175" s="13"/>
      <c r="S175" s="13"/>
      <c r="T175" s="13"/>
      <c r="U175" s="13"/>
      <c r="V175" s="13"/>
      <c r="W175" s="13"/>
      <c r="X175" s="22"/>
    </row>
    <row r="176" spans="1:25" ht="18" x14ac:dyDescent="0.25">
      <c r="A176" s="165" t="s">
        <v>51</v>
      </c>
      <c r="B176" s="165"/>
      <c r="C176" s="165"/>
      <c r="D176" s="165"/>
      <c r="E176" s="33"/>
      <c r="F176" s="13"/>
      <c r="G176" s="13"/>
      <c r="H176" s="13"/>
      <c r="I176" s="13"/>
      <c r="J176" s="13"/>
      <c r="K176" s="13"/>
      <c r="L176" s="13"/>
      <c r="M176" s="13"/>
      <c r="N176" s="13"/>
      <c r="O176" s="13"/>
      <c r="P176" s="13"/>
      <c r="Q176" s="13"/>
      <c r="R176" s="13"/>
      <c r="S176" s="13"/>
      <c r="T176" s="13"/>
      <c r="U176" s="13"/>
      <c r="V176" s="13"/>
      <c r="W176" s="13"/>
      <c r="X176" s="9"/>
      <c r="Y176" s="24"/>
    </row>
    <row r="177" spans="1:25" x14ac:dyDescent="0.25">
      <c r="A177" s="107" t="s">
        <v>1</v>
      </c>
      <c r="B177" s="107" t="s">
        <v>2</v>
      </c>
      <c r="C177" s="107" t="s">
        <v>3</v>
      </c>
      <c r="D177" s="107" t="s">
        <v>4</v>
      </c>
      <c r="E177" s="33" t="s">
        <v>5</v>
      </c>
      <c r="F177" s="13" t="s">
        <v>6</v>
      </c>
      <c r="G177" s="13" t="s">
        <v>7</v>
      </c>
      <c r="H177" s="13" t="s">
        <v>8</v>
      </c>
      <c r="I177" s="13" t="s">
        <v>9</v>
      </c>
      <c r="J177" s="13" t="s">
        <v>10</v>
      </c>
      <c r="K177" s="13" t="s">
        <v>11</v>
      </c>
      <c r="L177" s="13" t="s">
        <v>12</v>
      </c>
      <c r="M177" s="13" t="s">
        <v>13</v>
      </c>
      <c r="N177" s="13" t="s">
        <v>108</v>
      </c>
      <c r="O177" s="13" t="s">
        <v>14</v>
      </c>
      <c r="P177" s="13" t="s">
        <v>15</v>
      </c>
      <c r="Q177" s="13" t="s">
        <v>16</v>
      </c>
      <c r="R177" s="13" t="s">
        <v>17</v>
      </c>
      <c r="S177" s="13" t="s">
        <v>18</v>
      </c>
      <c r="T177" s="13" t="s">
        <v>19</v>
      </c>
      <c r="U177" s="13" t="s">
        <v>20</v>
      </c>
      <c r="V177" s="13" t="s">
        <v>21</v>
      </c>
      <c r="W177" s="13" t="s">
        <v>35</v>
      </c>
      <c r="X177" s="1"/>
    </row>
    <row r="178" spans="1:25" ht="75" x14ac:dyDescent="0.25">
      <c r="A178" s="69">
        <v>1</v>
      </c>
      <c r="B178" s="69" t="s">
        <v>52</v>
      </c>
      <c r="C178" s="78">
        <v>98086</v>
      </c>
      <c r="D178" s="79" t="s">
        <v>298</v>
      </c>
      <c r="E178" s="69" t="s">
        <v>34</v>
      </c>
      <c r="F178" s="78">
        <f t="shared" ref="F178:F209" si="5">SUM(G178:W178)</f>
        <v>7098</v>
      </c>
      <c r="G178" s="86">
        <v>10</v>
      </c>
      <c r="H178" s="69">
        <v>6</v>
      </c>
      <c r="I178" s="78">
        <v>10</v>
      </c>
      <c r="J178" s="86"/>
      <c r="K178" s="69">
        <v>30</v>
      </c>
      <c r="L178" s="78">
        <v>12</v>
      </c>
      <c r="M178" s="86">
        <v>500</v>
      </c>
      <c r="N178" s="69">
        <v>150</v>
      </c>
      <c r="O178" s="78">
        <v>150</v>
      </c>
      <c r="P178" s="86">
        <v>5</v>
      </c>
      <c r="Q178" s="69">
        <v>100</v>
      </c>
      <c r="R178" s="78">
        <v>100</v>
      </c>
      <c r="S178" s="86">
        <v>6000</v>
      </c>
      <c r="T178" s="69">
        <v>15</v>
      </c>
      <c r="U178" s="78">
        <v>5</v>
      </c>
      <c r="V178" s="86"/>
      <c r="W178" s="69">
        <v>5</v>
      </c>
      <c r="X178" s="1"/>
      <c r="Y178"/>
    </row>
    <row r="179" spans="1:25" ht="120" x14ac:dyDescent="0.25">
      <c r="A179" s="69">
        <v>2</v>
      </c>
      <c r="B179" s="69" t="s">
        <v>52</v>
      </c>
      <c r="C179" s="80">
        <v>98087</v>
      </c>
      <c r="D179" s="81" t="s">
        <v>299</v>
      </c>
      <c r="E179" s="69" t="s">
        <v>53</v>
      </c>
      <c r="F179" s="80">
        <f t="shared" si="5"/>
        <v>5909</v>
      </c>
      <c r="G179" s="87">
        <v>60</v>
      </c>
      <c r="H179" s="69">
        <v>60</v>
      </c>
      <c r="I179" s="80">
        <v>96</v>
      </c>
      <c r="J179" s="87"/>
      <c r="K179" s="69">
        <v>24</v>
      </c>
      <c r="L179" s="80">
        <v>50</v>
      </c>
      <c r="M179" s="87">
        <v>200</v>
      </c>
      <c r="N179" s="69">
        <v>250</v>
      </c>
      <c r="O179" s="80">
        <v>100</v>
      </c>
      <c r="P179" s="87">
        <v>20</v>
      </c>
      <c r="Q179" s="69">
        <v>100</v>
      </c>
      <c r="R179" s="80">
        <v>800</v>
      </c>
      <c r="S179" s="87">
        <v>4000</v>
      </c>
      <c r="T179" s="69">
        <v>100</v>
      </c>
      <c r="U179" s="80">
        <v>5</v>
      </c>
      <c r="V179" s="87">
        <v>20</v>
      </c>
      <c r="W179" s="69">
        <v>24</v>
      </c>
      <c r="X179" s="1"/>
      <c r="Y179"/>
    </row>
    <row r="180" spans="1:25" ht="45" x14ac:dyDescent="0.25">
      <c r="A180" s="69">
        <v>3</v>
      </c>
      <c r="B180" s="69" t="s">
        <v>52</v>
      </c>
      <c r="C180" s="78">
        <v>113875</v>
      </c>
      <c r="D180" s="79" t="s">
        <v>177</v>
      </c>
      <c r="E180" s="69" t="s">
        <v>24</v>
      </c>
      <c r="F180" s="78">
        <f t="shared" si="5"/>
        <v>11210</v>
      </c>
      <c r="G180" s="86">
        <v>280</v>
      </c>
      <c r="H180" s="69"/>
      <c r="I180" s="78"/>
      <c r="J180" s="86">
        <v>40</v>
      </c>
      <c r="K180" s="69">
        <v>10</v>
      </c>
      <c r="L180" s="78"/>
      <c r="M180" s="86">
        <v>100</v>
      </c>
      <c r="N180" s="69">
        <v>50</v>
      </c>
      <c r="O180" s="78">
        <v>400</v>
      </c>
      <c r="P180" s="86">
        <v>25</v>
      </c>
      <c r="Q180" s="69"/>
      <c r="R180" s="78">
        <v>200</v>
      </c>
      <c r="S180" s="86">
        <v>10000</v>
      </c>
      <c r="T180" s="69"/>
      <c r="U180" s="78">
        <v>20</v>
      </c>
      <c r="V180" s="86">
        <v>25</v>
      </c>
      <c r="W180" s="69">
        <v>60</v>
      </c>
      <c r="X180" s="1"/>
      <c r="Y180"/>
    </row>
    <row r="181" spans="1:25" ht="105" x14ac:dyDescent="0.25">
      <c r="A181" s="69">
        <v>4</v>
      </c>
      <c r="B181" s="69" t="s">
        <v>52</v>
      </c>
      <c r="C181" s="80">
        <v>104259</v>
      </c>
      <c r="D181" s="81" t="s">
        <v>300</v>
      </c>
      <c r="E181" s="69" t="s">
        <v>34</v>
      </c>
      <c r="F181" s="80">
        <f t="shared" si="5"/>
        <v>5819</v>
      </c>
      <c r="G181" s="87"/>
      <c r="H181" s="69">
        <v>60</v>
      </c>
      <c r="I181" s="80">
        <v>50</v>
      </c>
      <c r="J181" s="87">
        <v>24</v>
      </c>
      <c r="K181" s="69">
        <v>100</v>
      </c>
      <c r="L181" s="80">
        <v>100</v>
      </c>
      <c r="M181" s="87">
        <v>300</v>
      </c>
      <c r="N181" s="69">
        <v>250</v>
      </c>
      <c r="O181" s="80">
        <v>300</v>
      </c>
      <c r="P181" s="87">
        <v>20</v>
      </c>
      <c r="Q181" s="69">
        <v>300</v>
      </c>
      <c r="R181" s="80">
        <v>100</v>
      </c>
      <c r="S181" s="87">
        <v>4000</v>
      </c>
      <c r="T181" s="69">
        <v>25</v>
      </c>
      <c r="U181" s="80">
        <v>80</v>
      </c>
      <c r="V181" s="87">
        <v>50</v>
      </c>
      <c r="W181" s="69">
        <v>60</v>
      </c>
      <c r="X181" s="9"/>
      <c r="Y181"/>
    </row>
    <row r="182" spans="1:25" ht="105" x14ac:dyDescent="0.25">
      <c r="A182" s="69">
        <v>5</v>
      </c>
      <c r="B182" s="69" t="s">
        <v>52</v>
      </c>
      <c r="C182" s="78">
        <v>116062</v>
      </c>
      <c r="D182" s="79" t="s">
        <v>301</v>
      </c>
      <c r="E182" s="69" t="s">
        <v>34</v>
      </c>
      <c r="F182" s="78">
        <f t="shared" si="5"/>
        <v>1152</v>
      </c>
      <c r="G182" s="86"/>
      <c r="H182" s="69"/>
      <c r="I182" s="78"/>
      <c r="J182" s="86"/>
      <c r="K182" s="69">
        <v>12</v>
      </c>
      <c r="L182" s="78"/>
      <c r="M182" s="86"/>
      <c r="N182" s="69">
        <v>30</v>
      </c>
      <c r="O182" s="78"/>
      <c r="P182" s="86"/>
      <c r="Q182" s="69"/>
      <c r="R182" s="78">
        <v>100</v>
      </c>
      <c r="S182" s="86">
        <v>1000</v>
      </c>
      <c r="T182" s="69"/>
      <c r="U182" s="78"/>
      <c r="V182" s="86">
        <v>10</v>
      </c>
      <c r="W182" s="69"/>
      <c r="X182" s="9"/>
    </row>
    <row r="183" spans="1:25" ht="45" x14ac:dyDescent="0.25">
      <c r="A183" s="69">
        <v>6</v>
      </c>
      <c r="B183" s="69" t="s">
        <v>52</v>
      </c>
      <c r="C183" s="80">
        <v>116321</v>
      </c>
      <c r="D183" s="81" t="s">
        <v>146</v>
      </c>
      <c r="E183" s="69" t="s">
        <v>24</v>
      </c>
      <c r="F183" s="80">
        <f t="shared" si="5"/>
        <v>445</v>
      </c>
      <c r="G183" s="87">
        <v>13</v>
      </c>
      <c r="H183" s="69">
        <v>10</v>
      </c>
      <c r="I183" s="80">
        <v>50</v>
      </c>
      <c r="J183" s="87"/>
      <c r="K183" s="69">
        <v>10</v>
      </c>
      <c r="L183" s="80">
        <v>30</v>
      </c>
      <c r="M183" s="87"/>
      <c r="N183" s="69"/>
      <c r="O183" s="80">
        <v>10</v>
      </c>
      <c r="P183" s="87">
        <v>10</v>
      </c>
      <c r="Q183" s="69"/>
      <c r="R183" s="80">
        <v>100</v>
      </c>
      <c r="S183" s="87">
        <v>200</v>
      </c>
      <c r="T183" s="69"/>
      <c r="U183" s="80"/>
      <c r="V183" s="87">
        <v>10</v>
      </c>
      <c r="W183" s="69">
        <v>2</v>
      </c>
      <c r="X183" s="22"/>
    </row>
    <row r="184" spans="1:25" ht="45" x14ac:dyDescent="0.25">
      <c r="A184" s="69">
        <v>7</v>
      </c>
      <c r="B184" s="69" t="s">
        <v>52</v>
      </c>
      <c r="C184" s="78">
        <v>98022</v>
      </c>
      <c r="D184" s="79" t="s">
        <v>246</v>
      </c>
      <c r="E184" s="69" t="s">
        <v>24</v>
      </c>
      <c r="F184" s="78">
        <f t="shared" si="5"/>
        <v>87</v>
      </c>
      <c r="G184" s="86">
        <v>5</v>
      </c>
      <c r="H184" s="69"/>
      <c r="I184" s="78"/>
      <c r="J184" s="86"/>
      <c r="K184" s="69"/>
      <c r="L184" s="78"/>
      <c r="M184" s="86"/>
      <c r="N184" s="69">
        <v>80</v>
      </c>
      <c r="O184" s="78"/>
      <c r="P184" s="86"/>
      <c r="Q184" s="69"/>
      <c r="R184" s="78"/>
      <c r="S184" s="86"/>
      <c r="T184" s="69"/>
      <c r="U184" s="78"/>
      <c r="V184" s="86"/>
      <c r="W184" s="69">
        <v>2</v>
      </c>
      <c r="X184" s="24"/>
      <c r="Y184"/>
    </row>
    <row r="185" spans="1:25" ht="60" x14ac:dyDescent="0.25">
      <c r="A185" s="69">
        <v>8</v>
      </c>
      <c r="B185" s="69" t="s">
        <v>52</v>
      </c>
      <c r="C185" s="80">
        <v>116322</v>
      </c>
      <c r="D185" s="81" t="s">
        <v>302</v>
      </c>
      <c r="E185" s="69" t="s">
        <v>24</v>
      </c>
      <c r="F185" s="80">
        <f t="shared" si="5"/>
        <v>2554</v>
      </c>
      <c r="G185" s="87">
        <v>200</v>
      </c>
      <c r="H185" s="69"/>
      <c r="I185" s="80">
        <v>200</v>
      </c>
      <c r="J185" s="87">
        <v>34</v>
      </c>
      <c r="K185" s="69">
        <v>250</v>
      </c>
      <c r="L185" s="80"/>
      <c r="M185" s="87">
        <v>200</v>
      </c>
      <c r="N185" s="69">
        <v>50</v>
      </c>
      <c r="O185" s="80">
        <v>500</v>
      </c>
      <c r="P185" s="87"/>
      <c r="Q185" s="69">
        <v>100</v>
      </c>
      <c r="R185" s="80">
        <v>200</v>
      </c>
      <c r="S185" s="87">
        <v>600</v>
      </c>
      <c r="T185" s="69">
        <v>150</v>
      </c>
      <c r="U185" s="80">
        <v>50</v>
      </c>
      <c r="V185" s="87">
        <v>20</v>
      </c>
      <c r="W185" s="69"/>
      <c r="X185"/>
      <c r="Y185"/>
    </row>
    <row r="186" spans="1:25" ht="45" x14ac:dyDescent="0.25">
      <c r="A186" s="69">
        <v>9</v>
      </c>
      <c r="B186" s="69" t="s">
        <v>52</v>
      </c>
      <c r="C186" s="78">
        <v>115195</v>
      </c>
      <c r="D186" s="79" t="s">
        <v>247</v>
      </c>
      <c r="E186" s="69" t="s">
        <v>24</v>
      </c>
      <c r="F186" s="78">
        <f t="shared" si="5"/>
        <v>400</v>
      </c>
      <c r="G186" s="86"/>
      <c r="H186" s="69">
        <v>20</v>
      </c>
      <c r="I186" s="78"/>
      <c r="J186" s="86"/>
      <c r="K186" s="69">
        <v>10</v>
      </c>
      <c r="L186" s="78">
        <v>20</v>
      </c>
      <c r="M186" s="86"/>
      <c r="N186" s="69">
        <v>70</v>
      </c>
      <c r="O186" s="78">
        <v>10</v>
      </c>
      <c r="P186" s="86"/>
      <c r="Q186" s="69">
        <v>50</v>
      </c>
      <c r="R186" s="78">
        <v>200</v>
      </c>
      <c r="S186" s="86"/>
      <c r="T186" s="69"/>
      <c r="U186" s="78"/>
      <c r="V186" s="86">
        <v>20</v>
      </c>
      <c r="W186" s="69"/>
      <c r="X186"/>
      <c r="Y186"/>
    </row>
    <row r="187" spans="1:25" ht="46.5" customHeight="1" x14ac:dyDescent="0.25">
      <c r="A187" s="69">
        <v>10</v>
      </c>
      <c r="B187" s="69" t="s">
        <v>52</v>
      </c>
      <c r="C187" s="80">
        <v>116323</v>
      </c>
      <c r="D187" s="81" t="s">
        <v>303</v>
      </c>
      <c r="E187" s="69" t="s">
        <v>24</v>
      </c>
      <c r="F187" s="80">
        <f t="shared" si="5"/>
        <v>155</v>
      </c>
      <c r="G187" s="87">
        <v>35</v>
      </c>
      <c r="H187" s="69">
        <v>6</v>
      </c>
      <c r="I187" s="80"/>
      <c r="J187" s="87"/>
      <c r="K187" s="69"/>
      <c r="L187" s="80">
        <v>4</v>
      </c>
      <c r="M187" s="87"/>
      <c r="N187" s="69">
        <v>30</v>
      </c>
      <c r="O187" s="80"/>
      <c r="P187" s="87"/>
      <c r="Q187" s="69"/>
      <c r="R187" s="80">
        <v>60</v>
      </c>
      <c r="S187" s="87"/>
      <c r="T187" s="69"/>
      <c r="U187" s="80"/>
      <c r="V187" s="87"/>
      <c r="W187" s="69">
        <v>20</v>
      </c>
      <c r="X187"/>
      <c r="Y187"/>
    </row>
    <row r="188" spans="1:25" ht="53.25" customHeight="1" x14ac:dyDescent="0.25">
      <c r="A188" s="69">
        <v>11</v>
      </c>
      <c r="B188" s="69" t="s">
        <v>52</v>
      </c>
      <c r="C188" s="78">
        <v>98057</v>
      </c>
      <c r="D188" s="79" t="s">
        <v>304</v>
      </c>
      <c r="E188" s="69" t="s">
        <v>24</v>
      </c>
      <c r="F188" s="78">
        <f t="shared" si="5"/>
        <v>871</v>
      </c>
      <c r="G188" s="86"/>
      <c r="H188" s="69"/>
      <c r="I188" s="78"/>
      <c r="J188" s="86"/>
      <c r="K188" s="69">
        <v>16</v>
      </c>
      <c r="L188" s="78"/>
      <c r="M188" s="86"/>
      <c r="N188" s="69"/>
      <c r="O188" s="78">
        <v>50</v>
      </c>
      <c r="P188" s="86"/>
      <c r="Q188" s="69"/>
      <c r="R188" s="78"/>
      <c r="S188" s="86">
        <v>800</v>
      </c>
      <c r="T188" s="69"/>
      <c r="U188" s="78"/>
      <c r="V188" s="86">
        <v>5</v>
      </c>
      <c r="W188" s="69"/>
      <c r="X188"/>
      <c r="Y188"/>
    </row>
    <row r="189" spans="1:25" ht="77.25" customHeight="1" x14ac:dyDescent="0.25">
      <c r="A189" s="69">
        <v>12</v>
      </c>
      <c r="B189" s="69" t="s">
        <v>52</v>
      </c>
      <c r="C189" s="80">
        <v>105424</v>
      </c>
      <c r="D189" s="81" t="s">
        <v>305</v>
      </c>
      <c r="E189" s="69" t="s">
        <v>53</v>
      </c>
      <c r="F189" s="80">
        <f t="shared" si="5"/>
        <v>5584</v>
      </c>
      <c r="G189" s="87">
        <v>100</v>
      </c>
      <c r="H189" s="69">
        <v>80</v>
      </c>
      <c r="I189" s="80">
        <v>60</v>
      </c>
      <c r="J189" s="87"/>
      <c r="K189" s="69">
        <v>120</v>
      </c>
      <c r="L189" s="80">
        <v>60</v>
      </c>
      <c r="M189" s="87">
        <v>40</v>
      </c>
      <c r="N189" s="69">
        <v>40</v>
      </c>
      <c r="O189" s="80">
        <v>86</v>
      </c>
      <c r="P189" s="87">
        <v>20</v>
      </c>
      <c r="Q189" s="69">
        <v>30</v>
      </c>
      <c r="R189" s="80">
        <v>600</v>
      </c>
      <c r="S189" s="87">
        <v>4000</v>
      </c>
      <c r="T189" s="69">
        <v>30</v>
      </c>
      <c r="U189" s="80">
        <v>240</v>
      </c>
      <c r="V189" s="87">
        <v>30</v>
      </c>
      <c r="W189" s="69">
        <v>48</v>
      </c>
      <c r="X189"/>
      <c r="Y189"/>
    </row>
    <row r="190" spans="1:25" ht="63.75" customHeight="1" x14ac:dyDescent="0.25">
      <c r="A190" s="69">
        <v>13</v>
      </c>
      <c r="B190" s="69" t="s">
        <v>52</v>
      </c>
      <c r="C190" s="78">
        <v>98117</v>
      </c>
      <c r="D190" s="79" t="s">
        <v>178</v>
      </c>
      <c r="E190" s="69" t="s">
        <v>53</v>
      </c>
      <c r="F190" s="78">
        <f t="shared" si="5"/>
        <v>415</v>
      </c>
      <c r="G190" s="86"/>
      <c r="H190" s="69"/>
      <c r="I190" s="78">
        <v>300</v>
      </c>
      <c r="J190" s="86"/>
      <c r="K190" s="69">
        <v>10</v>
      </c>
      <c r="L190" s="78"/>
      <c r="M190" s="86"/>
      <c r="N190" s="69"/>
      <c r="O190" s="78">
        <v>50</v>
      </c>
      <c r="P190" s="86"/>
      <c r="Q190" s="69"/>
      <c r="R190" s="78"/>
      <c r="S190" s="86"/>
      <c r="T190" s="69"/>
      <c r="U190" s="78">
        <v>50</v>
      </c>
      <c r="V190" s="86">
        <v>5</v>
      </c>
      <c r="W190" s="69"/>
      <c r="X190"/>
      <c r="Y190"/>
    </row>
    <row r="191" spans="1:25" ht="65.25" customHeight="1" x14ac:dyDescent="0.25">
      <c r="A191" s="69">
        <v>14</v>
      </c>
      <c r="B191" s="69" t="s">
        <v>52</v>
      </c>
      <c r="C191" s="80">
        <v>98113</v>
      </c>
      <c r="D191" s="81" t="s">
        <v>258</v>
      </c>
      <c r="E191" s="69" t="s">
        <v>34</v>
      </c>
      <c r="F191" s="80">
        <f>SUM(G191:W191)</f>
        <v>1917</v>
      </c>
      <c r="G191" s="87">
        <v>180</v>
      </c>
      <c r="H191" s="69">
        <v>40</v>
      </c>
      <c r="I191" s="80">
        <v>100</v>
      </c>
      <c r="J191" s="87">
        <v>12</v>
      </c>
      <c r="K191" s="69">
        <v>100</v>
      </c>
      <c r="L191" s="80">
        <v>50</v>
      </c>
      <c r="M191" s="87">
        <v>150</v>
      </c>
      <c r="N191" s="69">
        <v>100</v>
      </c>
      <c r="O191" s="80">
        <v>300</v>
      </c>
      <c r="P191" s="87">
        <v>15</v>
      </c>
      <c r="Q191" s="69">
        <v>200</v>
      </c>
      <c r="R191" s="80">
        <v>60</v>
      </c>
      <c r="S191" s="87">
        <v>400</v>
      </c>
      <c r="T191" s="69">
        <v>50</v>
      </c>
      <c r="U191" s="80">
        <v>50</v>
      </c>
      <c r="V191" s="87">
        <v>50</v>
      </c>
      <c r="W191" s="69">
        <v>60</v>
      </c>
      <c r="X191"/>
      <c r="Y191"/>
    </row>
    <row r="192" spans="1:25" ht="82.5" customHeight="1" x14ac:dyDescent="0.25">
      <c r="A192" s="69">
        <v>15</v>
      </c>
      <c r="B192" s="69" t="s">
        <v>52</v>
      </c>
      <c r="C192" s="78">
        <v>98120</v>
      </c>
      <c r="D192" s="79" t="s">
        <v>179</v>
      </c>
      <c r="E192" s="69" t="s">
        <v>144</v>
      </c>
      <c r="F192" s="78">
        <f t="shared" si="5"/>
        <v>23648</v>
      </c>
      <c r="G192" s="86">
        <v>720</v>
      </c>
      <c r="H192" s="69">
        <v>160</v>
      </c>
      <c r="I192" s="78"/>
      <c r="J192" s="86"/>
      <c r="K192" s="69">
        <v>70</v>
      </c>
      <c r="L192" s="78">
        <v>100</v>
      </c>
      <c r="M192" s="86">
        <v>200</v>
      </c>
      <c r="N192" s="69">
        <v>400</v>
      </c>
      <c r="O192" s="78">
        <v>500</v>
      </c>
      <c r="P192" s="86">
        <v>20</v>
      </c>
      <c r="Q192" s="69">
        <v>500</v>
      </c>
      <c r="R192" s="78">
        <v>600</v>
      </c>
      <c r="S192" s="86">
        <v>20000</v>
      </c>
      <c r="T192" s="69">
        <v>80</v>
      </c>
      <c r="U192" s="78">
        <v>200</v>
      </c>
      <c r="V192" s="86">
        <v>50</v>
      </c>
      <c r="W192" s="69">
        <v>48</v>
      </c>
      <c r="X192"/>
      <c r="Y192"/>
    </row>
    <row r="193" spans="1:25" ht="45" x14ac:dyDescent="0.25">
      <c r="A193" s="69">
        <v>16</v>
      </c>
      <c r="B193" s="69" t="s">
        <v>52</v>
      </c>
      <c r="C193" s="80">
        <v>114978</v>
      </c>
      <c r="D193" s="81" t="s">
        <v>306</v>
      </c>
      <c r="E193" s="69" t="s">
        <v>24</v>
      </c>
      <c r="F193" s="80">
        <f t="shared" si="5"/>
        <v>540</v>
      </c>
      <c r="G193" s="87"/>
      <c r="H193" s="69"/>
      <c r="I193" s="80"/>
      <c r="J193" s="87"/>
      <c r="K193" s="69"/>
      <c r="L193" s="80"/>
      <c r="M193" s="87"/>
      <c r="N193" s="69"/>
      <c r="O193" s="80"/>
      <c r="P193" s="87"/>
      <c r="Q193" s="69"/>
      <c r="R193" s="80">
        <v>40</v>
      </c>
      <c r="S193" s="87">
        <v>500</v>
      </c>
      <c r="T193" s="69"/>
      <c r="U193" s="80"/>
      <c r="V193" s="87"/>
      <c r="W193" s="69"/>
      <c r="X193"/>
      <c r="Y193"/>
    </row>
    <row r="194" spans="1:25" ht="45" x14ac:dyDescent="0.25">
      <c r="A194" s="69">
        <v>17</v>
      </c>
      <c r="B194" s="69" t="s">
        <v>52</v>
      </c>
      <c r="C194" s="78">
        <v>98184</v>
      </c>
      <c r="D194" s="79" t="s">
        <v>259</v>
      </c>
      <c r="E194" s="69" t="s">
        <v>22</v>
      </c>
      <c r="F194" s="78">
        <f t="shared" si="5"/>
        <v>4760</v>
      </c>
      <c r="G194" s="86">
        <v>70</v>
      </c>
      <c r="H194" s="69">
        <v>10</v>
      </c>
      <c r="I194" s="78">
        <v>10</v>
      </c>
      <c r="J194" s="86"/>
      <c r="K194" s="69">
        <v>100</v>
      </c>
      <c r="L194" s="78">
        <v>20</v>
      </c>
      <c r="M194" s="86">
        <v>20</v>
      </c>
      <c r="N194" s="69">
        <v>150</v>
      </c>
      <c r="O194" s="78">
        <v>200</v>
      </c>
      <c r="P194" s="86"/>
      <c r="Q194" s="69">
        <v>80</v>
      </c>
      <c r="R194" s="78"/>
      <c r="S194" s="86">
        <v>4000</v>
      </c>
      <c r="T194" s="69">
        <v>30</v>
      </c>
      <c r="U194" s="78">
        <v>20</v>
      </c>
      <c r="V194" s="86">
        <v>30</v>
      </c>
      <c r="W194" s="69">
        <v>20</v>
      </c>
      <c r="X194"/>
      <c r="Y194"/>
    </row>
    <row r="195" spans="1:25" ht="57.75" customHeight="1" x14ac:dyDescent="0.25">
      <c r="A195" s="69">
        <v>18</v>
      </c>
      <c r="B195" s="69" t="s">
        <v>52</v>
      </c>
      <c r="C195" s="80">
        <v>98185</v>
      </c>
      <c r="D195" s="81" t="s">
        <v>307</v>
      </c>
      <c r="E195" s="69" t="s">
        <v>22</v>
      </c>
      <c r="F195" s="80">
        <f t="shared" si="5"/>
        <v>11571</v>
      </c>
      <c r="G195" s="87">
        <v>100</v>
      </c>
      <c r="H195" s="69">
        <v>100</v>
      </c>
      <c r="I195" s="80">
        <v>100</v>
      </c>
      <c r="J195" s="87"/>
      <c r="K195" s="69">
        <v>100</v>
      </c>
      <c r="L195" s="80">
        <v>80</v>
      </c>
      <c r="M195" s="87">
        <v>50</v>
      </c>
      <c r="N195" s="69">
        <v>83</v>
      </c>
      <c r="O195" s="80">
        <v>200</v>
      </c>
      <c r="P195" s="87">
        <v>20</v>
      </c>
      <c r="Q195" s="69">
        <v>250</v>
      </c>
      <c r="R195" s="80">
        <v>300</v>
      </c>
      <c r="S195" s="87">
        <v>10000</v>
      </c>
      <c r="T195" s="69">
        <v>25</v>
      </c>
      <c r="U195" s="80">
        <v>90</v>
      </c>
      <c r="V195" s="87">
        <v>33</v>
      </c>
      <c r="W195" s="69">
        <v>40</v>
      </c>
      <c r="X195"/>
      <c r="Y195"/>
    </row>
    <row r="196" spans="1:25" ht="75" customHeight="1" x14ac:dyDescent="0.25">
      <c r="A196" s="69">
        <v>19</v>
      </c>
      <c r="B196" s="69" t="s">
        <v>52</v>
      </c>
      <c r="C196" s="78">
        <v>98188</v>
      </c>
      <c r="D196" s="79" t="s">
        <v>180</v>
      </c>
      <c r="E196" s="69" t="s">
        <v>22</v>
      </c>
      <c r="F196" s="78">
        <f t="shared" si="5"/>
        <v>350</v>
      </c>
      <c r="G196" s="86"/>
      <c r="H196" s="69"/>
      <c r="I196" s="78"/>
      <c r="J196" s="86"/>
      <c r="K196" s="69">
        <v>200</v>
      </c>
      <c r="L196" s="78"/>
      <c r="M196" s="86"/>
      <c r="N196" s="69"/>
      <c r="O196" s="78"/>
      <c r="P196" s="86"/>
      <c r="Q196" s="69">
        <v>100</v>
      </c>
      <c r="R196" s="78">
        <v>50</v>
      </c>
      <c r="S196" s="86"/>
      <c r="T196" s="69"/>
      <c r="U196" s="78"/>
      <c r="V196" s="86"/>
      <c r="W196" s="69"/>
      <c r="X196"/>
      <c r="Y196"/>
    </row>
    <row r="197" spans="1:25" ht="45" x14ac:dyDescent="0.25">
      <c r="A197" s="69">
        <v>20</v>
      </c>
      <c r="B197" s="69" t="s">
        <v>52</v>
      </c>
      <c r="C197" s="80">
        <v>114983</v>
      </c>
      <c r="D197" s="81" t="s">
        <v>147</v>
      </c>
      <c r="E197" s="69" t="s">
        <v>24</v>
      </c>
      <c r="F197" s="80">
        <f t="shared" si="5"/>
        <v>5949</v>
      </c>
      <c r="G197" s="87">
        <v>140</v>
      </c>
      <c r="H197" s="69">
        <v>60</v>
      </c>
      <c r="I197" s="80">
        <v>100</v>
      </c>
      <c r="J197" s="87"/>
      <c r="K197" s="69">
        <v>100</v>
      </c>
      <c r="L197" s="80">
        <v>20</v>
      </c>
      <c r="M197" s="87">
        <v>30</v>
      </c>
      <c r="N197" s="69">
        <v>150</v>
      </c>
      <c r="O197" s="80">
        <v>200</v>
      </c>
      <c r="P197" s="87">
        <v>10</v>
      </c>
      <c r="Q197" s="69">
        <v>300</v>
      </c>
      <c r="R197" s="80">
        <v>500</v>
      </c>
      <c r="S197" s="87">
        <v>4000</v>
      </c>
      <c r="T197" s="69">
        <v>15</v>
      </c>
      <c r="U197" s="80">
        <v>200</v>
      </c>
      <c r="V197" s="87">
        <v>100</v>
      </c>
      <c r="W197" s="69">
        <v>24</v>
      </c>
      <c r="X197"/>
      <c r="Y197"/>
    </row>
    <row r="198" spans="1:25" ht="60" x14ac:dyDescent="0.25">
      <c r="A198" s="69">
        <v>21</v>
      </c>
      <c r="B198" s="69" t="s">
        <v>52</v>
      </c>
      <c r="C198" s="78">
        <v>97472</v>
      </c>
      <c r="D198" s="79" t="s">
        <v>181</v>
      </c>
      <c r="E198" s="69" t="s">
        <v>22</v>
      </c>
      <c r="F198" s="78">
        <f t="shared" si="5"/>
        <v>2140</v>
      </c>
      <c r="G198" s="86">
        <v>500</v>
      </c>
      <c r="H198" s="69">
        <v>20</v>
      </c>
      <c r="I198" s="78">
        <v>50</v>
      </c>
      <c r="J198" s="86"/>
      <c r="K198" s="69">
        <v>20</v>
      </c>
      <c r="L198" s="78">
        <v>30</v>
      </c>
      <c r="M198" s="86"/>
      <c r="N198" s="69">
        <v>400</v>
      </c>
      <c r="O198" s="78">
        <v>220</v>
      </c>
      <c r="P198" s="86"/>
      <c r="Q198" s="69"/>
      <c r="R198" s="78"/>
      <c r="S198" s="86">
        <v>500</v>
      </c>
      <c r="T198" s="69"/>
      <c r="U198" s="78"/>
      <c r="V198" s="86">
        <v>100</v>
      </c>
      <c r="W198" s="69">
        <v>300</v>
      </c>
      <c r="X198"/>
      <c r="Y198"/>
    </row>
    <row r="199" spans="1:25" ht="45" x14ac:dyDescent="0.25">
      <c r="A199" s="69">
        <v>22</v>
      </c>
      <c r="B199" s="69" t="s">
        <v>52</v>
      </c>
      <c r="C199" s="80">
        <v>115198</v>
      </c>
      <c r="D199" s="81" t="s">
        <v>233</v>
      </c>
      <c r="E199" s="69" t="s">
        <v>24</v>
      </c>
      <c r="F199" s="80">
        <f t="shared" si="5"/>
        <v>48</v>
      </c>
      <c r="G199" s="87"/>
      <c r="H199" s="69"/>
      <c r="I199" s="80"/>
      <c r="J199" s="87"/>
      <c r="K199" s="69"/>
      <c r="L199" s="80"/>
      <c r="M199" s="87"/>
      <c r="N199" s="69">
        <v>20</v>
      </c>
      <c r="O199" s="80"/>
      <c r="P199" s="87">
        <v>18</v>
      </c>
      <c r="Q199" s="69"/>
      <c r="R199" s="80"/>
      <c r="S199" s="87"/>
      <c r="T199" s="69"/>
      <c r="U199" s="80">
        <v>10</v>
      </c>
      <c r="V199" s="87"/>
      <c r="W199" s="69"/>
      <c r="X199"/>
      <c r="Y199"/>
    </row>
    <row r="200" spans="1:25" ht="45" x14ac:dyDescent="0.25">
      <c r="A200" s="69">
        <v>23</v>
      </c>
      <c r="B200" s="69" t="s">
        <v>52</v>
      </c>
      <c r="C200" s="78">
        <v>98132</v>
      </c>
      <c r="D200" s="79" t="s">
        <v>182</v>
      </c>
      <c r="E200" s="69" t="s">
        <v>144</v>
      </c>
      <c r="F200" s="78">
        <f t="shared" si="5"/>
        <v>3962</v>
      </c>
      <c r="G200" s="86">
        <v>50</v>
      </c>
      <c r="H200" s="69">
        <v>10</v>
      </c>
      <c r="I200" s="78">
        <v>100</v>
      </c>
      <c r="J200" s="86">
        <v>12</v>
      </c>
      <c r="K200" s="69">
        <v>100</v>
      </c>
      <c r="L200" s="78">
        <v>20</v>
      </c>
      <c r="M200" s="86">
        <v>100</v>
      </c>
      <c r="N200" s="69">
        <v>250</v>
      </c>
      <c r="O200" s="78">
        <v>500</v>
      </c>
      <c r="P200" s="86"/>
      <c r="Q200" s="69">
        <v>90</v>
      </c>
      <c r="R200" s="78">
        <v>500</v>
      </c>
      <c r="S200" s="86">
        <v>2000</v>
      </c>
      <c r="T200" s="69">
        <v>30</v>
      </c>
      <c r="U200" s="78">
        <v>100</v>
      </c>
      <c r="V200" s="86"/>
      <c r="W200" s="69">
        <v>100</v>
      </c>
      <c r="X200"/>
      <c r="Y200"/>
    </row>
    <row r="201" spans="1:25" ht="45" x14ac:dyDescent="0.25">
      <c r="A201" s="69">
        <v>24</v>
      </c>
      <c r="B201" s="69" t="s">
        <v>52</v>
      </c>
      <c r="C201" s="80">
        <v>98136</v>
      </c>
      <c r="D201" s="81" t="s">
        <v>260</v>
      </c>
      <c r="E201" s="69" t="s">
        <v>24</v>
      </c>
      <c r="F201" s="80">
        <f t="shared" si="5"/>
        <v>480</v>
      </c>
      <c r="G201" s="87"/>
      <c r="H201" s="69"/>
      <c r="I201" s="80"/>
      <c r="J201" s="87"/>
      <c r="K201" s="69"/>
      <c r="L201" s="80"/>
      <c r="M201" s="87">
        <v>200</v>
      </c>
      <c r="N201" s="69">
        <v>200</v>
      </c>
      <c r="O201" s="80"/>
      <c r="P201" s="87"/>
      <c r="Q201" s="69"/>
      <c r="R201" s="80"/>
      <c r="S201" s="87"/>
      <c r="T201" s="69"/>
      <c r="U201" s="80"/>
      <c r="V201" s="87">
        <v>20</v>
      </c>
      <c r="W201" s="69">
        <v>60</v>
      </c>
      <c r="X201"/>
      <c r="Y201"/>
    </row>
    <row r="202" spans="1:25" ht="65.25" customHeight="1" x14ac:dyDescent="0.25">
      <c r="A202" s="69">
        <v>25</v>
      </c>
      <c r="B202" s="69" t="s">
        <v>52</v>
      </c>
      <c r="C202" s="78">
        <v>98133</v>
      </c>
      <c r="D202" s="79" t="s">
        <v>261</v>
      </c>
      <c r="E202" s="69" t="s">
        <v>144</v>
      </c>
      <c r="F202" s="78">
        <f t="shared" si="5"/>
        <v>210</v>
      </c>
      <c r="G202" s="86">
        <v>10</v>
      </c>
      <c r="H202" s="69">
        <v>20</v>
      </c>
      <c r="I202" s="78"/>
      <c r="J202" s="86"/>
      <c r="K202" s="69"/>
      <c r="L202" s="78">
        <v>30</v>
      </c>
      <c r="M202" s="86">
        <v>50</v>
      </c>
      <c r="N202" s="69">
        <v>20</v>
      </c>
      <c r="O202" s="78"/>
      <c r="P202" s="86"/>
      <c r="Q202" s="69"/>
      <c r="R202" s="78"/>
      <c r="S202" s="86"/>
      <c r="T202" s="69">
        <v>30</v>
      </c>
      <c r="U202" s="78"/>
      <c r="V202" s="86"/>
      <c r="W202" s="69">
        <v>50</v>
      </c>
      <c r="X202"/>
      <c r="Y202"/>
    </row>
    <row r="203" spans="1:25" ht="45" x14ac:dyDescent="0.25">
      <c r="A203" s="69">
        <v>26</v>
      </c>
      <c r="B203" s="69" t="s">
        <v>52</v>
      </c>
      <c r="C203" s="80">
        <v>116324</v>
      </c>
      <c r="D203" s="81" t="s">
        <v>308</v>
      </c>
      <c r="E203" s="69" t="s">
        <v>24</v>
      </c>
      <c r="F203" s="80">
        <f t="shared" si="5"/>
        <v>386</v>
      </c>
      <c r="G203" s="87">
        <v>3</v>
      </c>
      <c r="H203" s="69"/>
      <c r="I203" s="80">
        <v>50</v>
      </c>
      <c r="J203" s="87"/>
      <c r="K203" s="69"/>
      <c r="L203" s="80"/>
      <c r="M203" s="87"/>
      <c r="N203" s="69"/>
      <c r="O203" s="80">
        <v>70</v>
      </c>
      <c r="P203" s="87"/>
      <c r="Q203" s="69">
        <v>50</v>
      </c>
      <c r="R203" s="80"/>
      <c r="S203" s="87">
        <v>200</v>
      </c>
      <c r="T203" s="69"/>
      <c r="U203" s="80">
        <v>5</v>
      </c>
      <c r="V203" s="87"/>
      <c r="W203" s="69">
        <v>8</v>
      </c>
      <c r="X203"/>
      <c r="Y203"/>
    </row>
    <row r="204" spans="1:25" ht="56.25" customHeight="1" x14ac:dyDescent="0.25">
      <c r="A204" s="69">
        <v>27</v>
      </c>
      <c r="B204" s="69" t="s">
        <v>52</v>
      </c>
      <c r="C204" s="78">
        <v>98137</v>
      </c>
      <c r="D204" s="79" t="s">
        <v>183</v>
      </c>
      <c r="E204" s="69" t="s">
        <v>34</v>
      </c>
      <c r="F204" s="78">
        <f t="shared" si="5"/>
        <v>1584</v>
      </c>
      <c r="G204" s="86">
        <v>50</v>
      </c>
      <c r="H204" s="69">
        <v>20</v>
      </c>
      <c r="I204" s="78">
        <v>20</v>
      </c>
      <c r="J204" s="86">
        <v>24</v>
      </c>
      <c r="K204" s="69">
        <v>50</v>
      </c>
      <c r="L204" s="78">
        <v>30</v>
      </c>
      <c r="M204" s="86"/>
      <c r="N204" s="69"/>
      <c r="O204" s="78">
        <v>200</v>
      </c>
      <c r="P204" s="86"/>
      <c r="Q204" s="69">
        <v>80</v>
      </c>
      <c r="R204" s="78"/>
      <c r="S204" s="86">
        <v>1000</v>
      </c>
      <c r="T204" s="69"/>
      <c r="U204" s="78">
        <v>30</v>
      </c>
      <c r="V204" s="86">
        <v>20</v>
      </c>
      <c r="W204" s="69">
        <v>60</v>
      </c>
      <c r="X204"/>
      <c r="Y204"/>
    </row>
    <row r="205" spans="1:25" ht="75" x14ac:dyDescent="0.25">
      <c r="A205" s="69">
        <v>28</v>
      </c>
      <c r="B205" s="69" t="s">
        <v>52</v>
      </c>
      <c r="C205" s="80">
        <v>115414</v>
      </c>
      <c r="D205" s="81" t="s">
        <v>309</v>
      </c>
      <c r="E205" s="69" t="s">
        <v>24</v>
      </c>
      <c r="F205" s="80">
        <f t="shared" si="5"/>
        <v>65</v>
      </c>
      <c r="G205" s="87"/>
      <c r="H205" s="69"/>
      <c r="I205" s="80"/>
      <c r="J205" s="87"/>
      <c r="K205" s="69"/>
      <c r="L205" s="80"/>
      <c r="M205" s="87"/>
      <c r="N205" s="69">
        <v>15</v>
      </c>
      <c r="O205" s="80"/>
      <c r="P205" s="87"/>
      <c r="Q205" s="69"/>
      <c r="R205" s="80">
        <v>50</v>
      </c>
      <c r="S205" s="87"/>
      <c r="T205" s="69"/>
      <c r="U205" s="80"/>
      <c r="V205" s="87"/>
      <c r="W205" s="69"/>
      <c r="X205"/>
      <c r="Y205"/>
    </row>
    <row r="206" spans="1:25" ht="45" x14ac:dyDescent="0.25">
      <c r="A206" s="69">
        <v>29</v>
      </c>
      <c r="B206" s="69" t="s">
        <v>52</v>
      </c>
      <c r="C206" s="78">
        <v>98066</v>
      </c>
      <c r="D206" s="79" t="s">
        <v>184</v>
      </c>
      <c r="E206" s="69" t="s">
        <v>24</v>
      </c>
      <c r="F206" s="78">
        <f t="shared" si="5"/>
        <v>1545</v>
      </c>
      <c r="G206" s="86">
        <v>10</v>
      </c>
      <c r="H206" s="69">
        <v>10</v>
      </c>
      <c r="I206" s="78">
        <v>20</v>
      </c>
      <c r="J206" s="86"/>
      <c r="K206" s="69">
        <v>15</v>
      </c>
      <c r="L206" s="78">
        <v>20</v>
      </c>
      <c r="M206" s="86"/>
      <c r="N206" s="69">
        <v>70</v>
      </c>
      <c r="O206" s="78">
        <v>100</v>
      </c>
      <c r="P206" s="86"/>
      <c r="Q206" s="69">
        <v>30</v>
      </c>
      <c r="R206" s="78">
        <v>30</v>
      </c>
      <c r="S206" s="86">
        <v>1200</v>
      </c>
      <c r="T206" s="69">
        <v>5</v>
      </c>
      <c r="U206" s="78">
        <v>10</v>
      </c>
      <c r="V206" s="86">
        <v>20</v>
      </c>
      <c r="W206" s="69">
        <v>5</v>
      </c>
      <c r="X206"/>
      <c r="Y206"/>
    </row>
    <row r="207" spans="1:25" ht="45" x14ac:dyDescent="0.25">
      <c r="A207" s="69">
        <v>30</v>
      </c>
      <c r="B207" s="69" t="s">
        <v>52</v>
      </c>
      <c r="C207" s="80">
        <v>98199</v>
      </c>
      <c r="D207" s="81" t="s">
        <v>325</v>
      </c>
      <c r="E207" s="69" t="s">
        <v>24</v>
      </c>
      <c r="F207" s="80">
        <f t="shared" si="5"/>
        <v>7115</v>
      </c>
      <c r="G207" s="87">
        <v>130</v>
      </c>
      <c r="H207" s="69">
        <v>80</v>
      </c>
      <c r="I207" s="80">
        <v>50</v>
      </c>
      <c r="J207" s="87"/>
      <c r="K207" s="69">
        <v>80</v>
      </c>
      <c r="L207" s="80">
        <v>50</v>
      </c>
      <c r="M207" s="87">
        <v>30</v>
      </c>
      <c r="N207" s="69">
        <v>400</v>
      </c>
      <c r="O207" s="80">
        <v>250</v>
      </c>
      <c r="P207" s="87">
        <v>10</v>
      </c>
      <c r="Q207" s="69">
        <v>250</v>
      </c>
      <c r="R207" s="80">
        <v>650</v>
      </c>
      <c r="S207" s="87">
        <v>5000</v>
      </c>
      <c r="T207" s="69">
        <v>25</v>
      </c>
      <c r="U207" s="80">
        <v>48</v>
      </c>
      <c r="V207" s="87">
        <v>50</v>
      </c>
      <c r="W207" s="69">
        <v>12</v>
      </c>
      <c r="X207"/>
      <c r="Y207"/>
    </row>
    <row r="208" spans="1:25" ht="60" x14ac:dyDescent="0.25">
      <c r="A208" s="69">
        <v>31</v>
      </c>
      <c r="B208" s="69" t="s">
        <v>52</v>
      </c>
      <c r="C208" s="78">
        <v>98200</v>
      </c>
      <c r="D208" s="79" t="s">
        <v>310</v>
      </c>
      <c r="E208" s="69" t="s">
        <v>24</v>
      </c>
      <c r="F208" s="78">
        <f t="shared" si="5"/>
        <v>635</v>
      </c>
      <c r="G208" s="86"/>
      <c r="H208" s="69"/>
      <c r="I208" s="78">
        <v>30</v>
      </c>
      <c r="J208" s="86"/>
      <c r="K208" s="69">
        <v>100</v>
      </c>
      <c r="L208" s="78"/>
      <c r="M208" s="86"/>
      <c r="N208" s="69"/>
      <c r="O208" s="78">
        <v>300</v>
      </c>
      <c r="P208" s="86"/>
      <c r="Q208" s="69">
        <v>200</v>
      </c>
      <c r="R208" s="78"/>
      <c r="S208" s="86"/>
      <c r="T208" s="69"/>
      <c r="U208" s="78"/>
      <c r="V208" s="86">
        <v>5</v>
      </c>
      <c r="W208" s="69"/>
      <c r="X208"/>
      <c r="Y208"/>
    </row>
    <row r="209" spans="1:25" ht="45" x14ac:dyDescent="0.25">
      <c r="A209" s="69">
        <v>32</v>
      </c>
      <c r="B209" s="69" t="s">
        <v>52</v>
      </c>
      <c r="C209" s="80">
        <v>115201</v>
      </c>
      <c r="D209" s="81" t="s">
        <v>262</v>
      </c>
      <c r="E209" s="69" t="s">
        <v>22</v>
      </c>
      <c r="F209" s="80">
        <f t="shared" si="5"/>
        <v>1751</v>
      </c>
      <c r="G209" s="87">
        <v>24</v>
      </c>
      <c r="H209" s="69">
        <v>4</v>
      </c>
      <c r="I209" s="80">
        <v>20</v>
      </c>
      <c r="J209" s="87">
        <v>2</v>
      </c>
      <c r="K209" s="69">
        <v>6</v>
      </c>
      <c r="L209" s="80">
        <v>50</v>
      </c>
      <c r="M209" s="87"/>
      <c r="N209" s="69">
        <v>150</v>
      </c>
      <c r="O209" s="80">
        <v>63</v>
      </c>
      <c r="P209" s="87">
        <v>9</v>
      </c>
      <c r="Q209" s="69">
        <v>63</v>
      </c>
      <c r="R209" s="80">
        <v>50</v>
      </c>
      <c r="S209" s="87">
        <v>1250</v>
      </c>
      <c r="T209" s="69">
        <v>15</v>
      </c>
      <c r="U209" s="80">
        <v>10</v>
      </c>
      <c r="V209" s="87">
        <v>16</v>
      </c>
      <c r="W209" s="69">
        <v>19</v>
      </c>
      <c r="X209"/>
      <c r="Y209"/>
    </row>
    <row r="210" spans="1:25" ht="45" x14ac:dyDescent="0.25">
      <c r="A210" s="69">
        <v>33</v>
      </c>
      <c r="B210" s="69" t="s">
        <v>52</v>
      </c>
      <c r="C210" s="78">
        <v>97483</v>
      </c>
      <c r="D210" s="79" t="s">
        <v>263</v>
      </c>
      <c r="E210" s="69" t="s">
        <v>23</v>
      </c>
      <c r="F210" s="78">
        <f t="shared" ref="F210:F232" si="6">SUM(G210:W210)</f>
        <v>5840</v>
      </c>
      <c r="G210" s="86">
        <v>100</v>
      </c>
      <c r="H210" s="69"/>
      <c r="I210" s="78"/>
      <c r="J210" s="86"/>
      <c r="K210" s="69">
        <v>50</v>
      </c>
      <c r="L210" s="78"/>
      <c r="M210" s="86"/>
      <c r="N210" s="69">
        <v>80</v>
      </c>
      <c r="O210" s="78"/>
      <c r="P210" s="86">
        <v>400</v>
      </c>
      <c r="Q210" s="69"/>
      <c r="R210" s="78">
        <v>100</v>
      </c>
      <c r="S210" s="86">
        <v>5000</v>
      </c>
      <c r="T210" s="69"/>
      <c r="U210" s="78"/>
      <c r="V210" s="86">
        <v>50</v>
      </c>
      <c r="W210" s="69">
        <v>60</v>
      </c>
      <c r="X210"/>
      <c r="Y210"/>
    </row>
    <row r="211" spans="1:25" ht="45" customHeight="1" x14ac:dyDescent="0.25">
      <c r="A211" s="69">
        <v>34</v>
      </c>
      <c r="B211" s="69" t="s">
        <v>52</v>
      </c>
      <c r="C211" s="80">
        <v>97484</v>
      </c>
      <c r="D211" s="81" t="s">
        <v>234</v>
      </c>
      <c r="E211" s="69" t="s">
        <v>22</v>
      </c>
      <c r="F211" s="80">
        <f t="shared" si="6"/>
        <v>22240</v>
      </c>
      <c r="G211" s="87">
        <v>100</v>
      </c>
      <c r="H211" s="69">
        <v>40</v>
      </c>
      <c r="I211" s="80">
        <v>80</v>
      </c>
      <c r="J211" s="87"/>
      <c r="K211" s="69">
        <v>50</v>
      </c>
      <c r="L211" s="80">
        <v>50</v>
      </c>
      <c r="M211" s="87"/>
      <c r="N211" s="69">
        <v>400</v>
      </c>
      <c r="O211" s="80">
        <v>500</v>
      </c>
      <c r="P211" s="87"/>
      <c r="Q211" s="69">
        <v>400</v>
      </c>
      <c r="R211" s="80"/>
      <c r="S211" s="87">
        <v>20000</v>
      </c>
      <c r="T211" s="69">
        <v>100</v>
      </c>
      <c r="U211" s="80">
        <v>300</v>
      </c>
      <c r="V211" s="87">
        <v>100</v>
      </c>
      <c r="W211" s="69">
        <v>120</v>
      </c>
      <c r="X211"/>
      <c r="Y211"/>
    </row>
    <row r="212" spans="1:25" ht="45" x14ac:dyDescent="0.25">
      <c r="A212" s="69">
        <v>35</v>
      </c>
      <c r="B212" s="69" t="s">
        <v>52</v>
      </c>
      <c r="C212" s="78">
        <v>98140</v>
      </c>
      <c r="D212" s="79" t="s">
        <v>185</v>
      </c>
      <c r="E212" s="69" t="s">
        <v>23</v>
      </c>
      <c r="F212" s="78">
        <f t="shared" si="6"/>
        <v>3886</v>
      </c>
      <c r="G212" s="86">
        <v>100</v>
      </c>
      <c r="H212" s="69">
        <v>200</v>
      </c>
      <c r="I212" s="78">
        <v>200</v>
      </c>
      <c r="J212" s="86"/>
      <c r="K212" s="69">
        <v>1050</v>
      </c>
      <c r="L212" s="78"/>
      <c r="M212" s="86">
        <v>200</v>
      </c>
      <c r="N212" s="69">
        <v>400</v>
      </c>
      <c r="O212" s="78">
        <v>610</v>
      </c>
      <c r="P212" s="86"/>
      <c r="Q212" s="69">
        <v>250</v>
      </c>
      <c r="R212" s="78">
        <v>250</v>
      </c>
      <c r="S212" s="86"/>
      <c r="T212" s="69">
        <v>96</v>
      </c>
      <c r="U212" s="78">
        <v>350</v>
      </c>
      <c r="V212" s="86">
        <v>100</v>
      </c>
      <c r="W212" s="69">
        <v>80</v>
      </c>
      <c r="X212"/>
      <c r="Y212"/>
    </row>
    <row r="213" spans="1:25" ht="63" customHeight="1" x14ac:dyDescent="0.25">
      <c r="A213" s="69">
        <v>36</v>
      </c>
      <c r="B213" s="69" t="s">
        <v>52</v>
      </c>
      <c r="C213" s="80">
        <v>93114</v>
      </c>
      <c r="D213" s="81" t="s">
        <v>186</v>
      </c>
      <c r="E213" s="69" t="s">
        <v>24</v>
      </c>
      <c r="F213" s="80">
        <f t="shared" si="6"/>
        <v>374</v>
      </c>
      <c r="G213" s="87"/>
      <c r="H213" s="69">
        <v>6</v>
      </c>
      <c r="I213" s="80">
        <v>3</v>
      </c>
      <c r="J213" s="87"/>
      <c r="K213" s="69">
        <v>15</v>
      </c>
      <c r="L213" s="80">
        <v>10</v>
      </c>
      <c r="M213" s="87"/>
      <c r="N213" s="69"/>
      <c r="O213" s="80"/>
      <c r="P213" s="87"/>
      <c r="Q213" s="69">
        <v>40</v>
      </c>
      <c r="R213" s="80"/>
      <c r="S213" s="87">
        <v>300</v>
      </c>
      <c r="T213" s="69"/>
      <c r="U213" s="80"/>
      <c r="V213" s="87"/>
      <c r="W213" s="69"/>
      <c r="X213"/>
      <c r="Y213"/>
    </row>
    <row r="214" spans="1:25" ht="60.75" customHeight="1" x14ac:dyDescent="0.25">
      <c r="A214" s="69">
        <v>37</v>
      </c>
      <c r="B214" s="69" t="s">
        <v>52</v>
      </c>
      <c r="C214" s="78">
        <v>110763</v>
      </c>
      <c r="D214" s="79" t="s">
        <v>187</v>
      </c>
      <c r="E214" s="69" t="s">
        <v>34</v>
      </c>
      <c r="F214" s="78">
        <f t="shared" si="6"/>
        <v>111</v>
      </c>
      <c r="G214" s="86"/>
      <c r="H214" s="69"/>
      <c r="I214" s="78"/>
      <c r="J214" s="86"/>
      <c r="K214" s="69">
        <v>50</v>
      </c>
      <c r="L214" s="78"/>
      <c r="M214" s="86"/>
      <c r="N214" s="69"/>
      <c r="O214" s="78">
        <v>30</v>
      </c>
      <c r="P214" s="86"/>
      <c r="Q214" s="69">
        <v>30</v>
      </c>
      <c r="R214" s="78"/>
      <c r="S214" s="86"/>
      <c r="T214" s="69"/>
      <c r="U214" s="78"/>
      <c r="V214" s="86">
        <v>1</v>
      </c>
      <c r="W214" s="69"/>
      <c r="X214"/>
      <c r="Y214"/>
    </row>
    <row r="215" spans="1:25" ht="69" customHeight="1" x14ac:dyDescent="0.25">
      <c r="A215" s="69">
        <v>38</v>
      </c>
      <c r="B215" s="69" t="s">
        <v>52</v>
      </c>
      <c r="C215" s="80">
        <v>116326</v>
      </c>
      <c r="D215" s="81" t="s">
        <v>188</v>
      </c>
      <c r="E215" s="69" t="s">
        <v>24</v>
      </c>
      <c r="F215" s="80">
        <f t="shared" si="6"/>
        <v>1564</v>
      </c>
      <c r="G215" s="87">
        <v>12</v>
      </c>
      <c r="H215" s="69"/>
      <c r="I215" s="80">
        <v>30</v>
      </c>
      <c r="J215" s="87"/>
      <c r="K215" s="69">
        <v>15</v>
      </c>
      <c r="L215" s="80"/>
      <c r="M215" s="87"/>
      <c r="N215" s="69">
        <v>70</v>
      </c>
      <c r="O215" s="80"/>
      <c r="P215" s="87">
        <v>40</v>
      </c>
      <c r="Q215" s="69">
        <v>60</v>
      </c>
      <c r="R215" s="80">
        <v>100</v>
      </c>
      <c r="S215" s="87">
        <v>1200</v>
      </c>
      <c r="T215" s="69">
        <v>5</v>
      </c>
      <c r="U215" s="80">
        <v>30</v>
      </c>
      <c r="V215" s="87"/>
      <c r="W215" s="69">
        <v>2</v>
      </c>
      <c r="X215"/>
      <c r="Y215"/>
    </row>
    <row r="216" spans="1:25" ht="70.5" customHeight="1" x14ac:dyDescent="0.25">
      <c r="A216" s="69">
        <v>39</v>
      </c>
      <c r="B216" s="69" t="s">
        <v>52</v>
      </c>
      <c r="C216" s="78">
        <v>116327</v>
      </c>
      <c r="D216" s="79" t="s">
        <v>189</v>
      </c>
      <c r="E216" s="69" t="s">
        <v>24</v>
      </c>
      <c r="F216" s="78">
        <f t="shared" si="6"/>
        <v>1470</v>
      </c>
      <c r="G216" s="86"/>
      <c r="H216" s="69">
        <v>10</v>
      </c>
      <c r="I216" s="78">
        <v>30</v>
      </c>
      <c r="J216" s="86"/>
      <c r="K216" s="69"/>
      <c r="L216" s="78"/>
      <c r="M216" s="86">
        <v>5</v>
      </c>
      <c r="N216" s="69"/>
      <c r="O216" s="78">
        <v>70</v>
      </c>
      <c r="P216" s="86">
        <v>40</v>
      </c>
      <c r="Q216" s="69"/>
      <c r="R216" s="78">
        <v>100</v>
      </c>
      <c r="S216" s="86">
        <v>1200</v>
      </c>
      <c r="T216" s="69">
        <v>5</v>
      </c>
      <c r="U216" s="78"/>
      <c r="V216" s="86">
        <v>10</v>
      </c>
      <c r="W216" s="69"/>
      <c r="X216"/>
      <c r="Y216"/>
    </row>
    <row r="217" spans="1:25" ht="69.75" customHeight="1" x14ac:dyDescent="0.25">
      <c r="A217" s="69">
        <v>40</v>
      </c>
      <c r="B217" s="69" t="s">
        <v>52</v>
      </c>
      <c r="C217" s="80">
        <v>116328</v>
      </c>
      <c r="D217" s="81" t="s">
        <v>145</v>
      </c>
      <c r="E217" s="69" t="s">
        <v>23</v>
      </c>
      <c r="F217" s="80">
        <f t="shared" si="6"/>
        <v>865</v>
      </c>
      <c r="G217" s="87">
        <v>10</v>
      </c>
      <c r="H217" s="69">
        <v>4</v>
      </c>
      <c r="I217" s="80">
        <v>5</v>
      </c>
      <c r="J217" s="87"/>
      <c r="K217" s="69">
        <v>7</v>
      </c>
      <c r="L217" s="80">
        <v>3</v>
      </c>
      <c r="M217" s="87">
        <v>5</v>
      </c>
      <c r="N217" s="69">
        <v>50</v>
      </c>
      <c r="O217" s="80">
        <v>42</v>
      </c>
      <c r="P217" s="87">
        <v>5</v>
      </c>
      <c r="Q217" s="69">
        <v>1</v>
      </c>
      <c r="R217" s="80">
        <v>42</v>
      </c>
      <c r="S217" s="87">
        <v>667</v>
      </c>
      <c r="T217" s="69">
        <v>4</v>
      </c>
      <c r="U217" s="80">
        <v>10</v>
      </c>
      <c r="V217" s="87">
        <v>5</v>
      </c>
      <c r="W217" s="69">
        <v>5</v>
      </c>
      <c r="X217"/>
      <c r="Y217"/>
    </row>
    <row r="218" spans="1:25" ht="59.25" customHeight="1" x14ac:dyDescent="0.25">
      <c r="A218" s="69">
        <v>41</v>
      </c>
      <c r="B218" s="69" t="s">
        <v>52</v>
      </c>
      <c r="C218" s="78">
        <v>98144</v>
      </c>
      <c r="D218" s="79" t="s">
        <v>264</v>
      </c>
      <c r="E218" s="69" t="s">
        <v>22</v>
      </c>
      <c r="F218" s="78">
        <f t="shared" si="6"/>
        <v>7000</v>
      </c>
      <c r="G218" s="86">
        <v>50</v>
      </c>
      <c r="H218" s="69">
        <v>20</v>
      </c>
      <c r="I218" s="78">
        <v>30</v>
      </c>
      <c r="J218" s="86"/>
      <c r="K218" s="69">
        <v>20</v>
      </c>
      <c r="L218" s="78">
        <v>10</v>
      </c>
      <c r="M218" s="86"/>
      <c r="N218" s="69">
        <v>250</v>
      </c>
      <c r="O218" s="78">
        <v>400</v>
      </c>
      <c r="P218" s="86"/>
      <c r="Q218" s="69">
        <v>150</v>
      </c>
      <c r="R218" s="78"/>
      <c r="S218" s="86">
        <v>6000</v>
      </c>
      <c r="T218" s="69">
        <v>15</v>
      </c>
      <c r="U218" s="78">
        <v>15</v>
      </c>
      <c r="V218" s="86">
        <v>30</v>
      </c>
      <c r="W218" s="69">
        <v>10</v>
      </c>
      <c r="X218"/>
      <c r="Y218"/>
    </row>
    <row r="219" spans="1:25" ht="45" x14ac:dyDescent="0.25">
      <c r="A219" s="69">
        <v>42</v>
      </c>
      <c r="B219" s="69" t="s">
        <v>52</v>
      </c>
      <c r="C219" s="80">
        <v>98146</v>
      </c>
      <c r="D219" s="100" t="s">
        <v>313</v>
      </c>
      <c r="E219" s="69" t="s">
        <v>144</v>
      </c>
      <c r="F219" s="80">
        <f t="shared" si="6"/>
        <v>1281</v>
      </c>
      <c r="G219" s="87"/>
      <c r="H219" s="69"/>
      <c r="I219" s="80"/>
      <c r="J219" s="87"/>
      <c r="K219" s="69">
        <v>15</v>
      </c>
      <c r="L219" s="80"/>
      <c r="M219" s="87"/>
      <c r="N219" s="69">
        <v>40</v>
      </c>
      <c r="O219" s="80">
        <v>20</v>
      </c>
      <c r="P219" s="87"/>
      <c r="Q219" s="69"/>
      <c r="R219" s="80"/>
      <c r="S219" s="87">
        <v>1200</v>
      </c>
      <c r="T219" s="69"/>
      <c r="U219" s="80"/>
      <c r="V219" s="87">
        <v>6</v>
      </c>
      <c r="W219" s="69"/>
      <c r="X219"/>
      <c r="Y219"/>
    </row>
    <row r="220" spans="1:25" ht="60" customHeight="1" x14ac:dyDescent="0.25">
      <c r="A220" s="69">
        <v>43</v>
      </c>
      <c r="B220" s="69" t="s">
        <v>52</v>
      </c>
      <c r="C220" s="78">
        <v>97539</v>
      </c>
      <c r="D220" s="79" t="s">
        <v>265</v>
      </c>
      <c r="E220" s="69" t="s">
        <v>53</v>
      </c>
      <c r="F220" s="78">
        <f t="shared" si="6"/>
        <v>409</v>
      </c>
      <c r="G220" s="86"/>
      <c r="H220" s="69">
        <v>10</v>
      </c>
      <c r="I220" s="78"/>
      <c r="J220" s="86"/>
      <c r="K220" s="69">
        <v>50</v>
      </c>
      <c r="L220" s="78">
        <v>20</v>
      </c>
      <c r="M220" s="86"/>
      <c r="N220" s="69">
        <v>70</v>
      </c>
      <c r="O220" s="78">
        <v>60</v>
      </c>
      <c r="P220" s="86">
        <v>4</v>
      </c>
      <c r="Q220" s="69">
        <v>20</v>
      </c>
      <c r="R220" s="78"/>
      <c r="S220" s="86">
        <v>100</v>
      </c>
      <c r="T220" s="69">
        <v>20</v>
      </c>
      <c r="U220" s="78">
        <v>45</v>
      </c>
      <c r="V220" s="86">
        <v>10</v>
      </c>
      <c r="W220" s="69"/>
      <c r="X220"/>
      <c r="Y220"/>
    </row>
    <row r="221" spans="1:25" ht="60" x14ac:dyDescent="0.25">
      <c r="A221" s="69">
        <v>44</v>
      </c>
      <c r="B221" s="69" t="s">
        <v>52</v>
      </c>
      <c r="C221" s="80">
        <v>97541</v>
      </c>
      <c r="D221" s="81" t="s">
        <v>235</v>
      </c>
      <c r="E221" s="69" t="s">
        <v>54</v>
      </c>
      <c r="F221" s="80">
        <f t="shared" si="6"/>
        <v>3500</v>
      </c>
      <c r="G221" s="87"/>
      <c r="H221" s="69"/>
      <c r="I221" s="80"/>
      <c r="J221" s="87"/>
      <c r="K221" s="69">
        <v>50</v>
      </c>
      <c r="L221" s="80"/>
      <c r="M221" s="87"/>
      <c r="N221" s="69">
        <v>250</v>
      </c>
      <c r="O221" s="80">
        <v>300</v>
      </c>
      <c r="P221" s="87"/>
      <c r="Q221" s="69">
        <v>400</v>
      </c>
      <c r="R221" s="80">
        <v>2400</v>
      </c>
      <c r="S221" s="87"/>
      <c r="T221" s="69"/>
      <c r="U221" s="80"/>
      <c r="V221" s="87">
        <v>100</v>
      </c>
      <c r="W221" s="69"/>
      <c r="X221"/>
      <c r="Y221"/>
    </row>
    <row r="222" spans="1:25" ht="45" x14ac:dyDescent="0.25">
      <c r="A222" s="69">
        <v>45</v>
      </c>
      <c r="B222" s="69" t="s">
        <v>52</v>
      </c>
      <c r="C222" s="78">
        <v>98155</v>
      </c>
      <c r="D222" s="79" t="s">
        <v>266</v>
      </c>
      <c r="E222" s="69" t="s">
        <v>22</v>
      </c>
      <c r="F222" s="78">
        <f t="shared" si="6"/>
        <v>498</v>
      </c>
      <c r="G222" s="86"/>
      <c r="H222" s="69">
        <v>6</v>
      </c>
      <c r="I222" s="78">
        <v>40</v>
      </c>
      <c r="J222" s="86"/>
      <c r="K222" s="69">
        <v>20</v>
      </c>
      <c r="L222" s="78">
        <v>12</v>
      </c>
      <c r="M222" s="86"/>
      <c r="N222" s="69">
        <v>50</v>
      </c>
      <c r="O222" s="78">
        <v>100</v>
      </c>
      <c r="P222" s="86"/>
      <c r="Q222" s="69">
        <v>200</v>
      </c>
      <c r="R222" s="78">
        <v>50</v>
      </c>
      <c r="S222" s="86"/>
      <c r="T222" s="69">
        <v>10</v>
      </c>
      <c r="U222" s="78">
        <v>10</v>
      </c>
      <c r="V222" s="86"/>
      <c r="W222" s="69"/>
      <c r="X222"/>
      <c r="Y222"/>
    </row>
    <row r="223" spans="1:25" ht="135" x14ac:dyDescent="0.25">
      <c r="A223" s="69">
        <v>46</v>
      </c>
      <c r="B223" s="69" t="s">
        <v>52</v>
      </c>
      <c r="C223" s="80">
        <v>116331</v>
      </c>
      <c r="D223" s="81" t="s">
        <v>311</v>
      </c>
      <c r="E223" s="69" t="s">
        <v>24</v>
      </c>
      <c r="F223" s="80">
        <f t="shared" si="6"/>
        <v>100</v>
      </c>
      <c r="G223" s="87"/>
      <c r="H223" s="69"/>
      <c r="I223" s="80">
        <v>10</v>
      </c>
      <c r="J223" s="87"/>
      <c r="K223" s="69">
        <v>20</v>
      </c>
      <c r="L223" s="80"/>
      <c r="M223" s="87"/>
      <c r="N223" s="69"/>
      <c r="O223" s="80">
        <v>60</v>
      </c>
      <c r="P223" s="87"/>
      <c r="Q223" s="69"/>
      <c r="R223" s="80"/>
      <c r="S223" s="87"/>
      <c r="T223" s="69"/>
      <c r="U223" s="80"/>
      <c r="V223" s="87">
        <v>10</v>
      </c>
      <c r="W223" s="69"/>
      <c r="X223"/>
      <c r="Y223"/>
    </row>
    <row r="224" spans="1:25" ht="69.75" customHeight="1" x14ac:dyDescent="0.25">
      <c r="A224" s="69">
        <v>47</v>
      </c>
      <c r="B224" s="69" t="s">
        <v>52</v>
      </c>
      <c r="C224" s="78">
        <v>103909</v>
      </c>
      <c r="D224" s="79" t="s">
        <v>267</v>
      </c>
      <c r="E224" s="69" t="s">
        <v>34</v>
      </c>
      <c r="F224" s="78">
        <f t="shared" si="6"/>
        <v>10462</v>
      </c>
      <c r="G224" s="86">
        <v>150</v>
      </c>
      <c r="H224" s="69"/>
      <c r="I224" s="78"/>
      <c r="J224" s="86"/>
      <c r="K224" s="69"/>
      <c r="L224" s="78"/>
      <c r="M224" s="86"/>
      <c r="N224" s="69">
        <v>250</v>
      </c>
      <c r="O224" s="78"/>
      <c r="P224" s="86"/>
      <c r="Q224" s="69"/>
      <c r="R224" s="78"/>
      <c r="S224" s="86">
        <v>10000</v>
      </c>
      <c r="T224" s="69"/>
      <c r="U224" s="78"/>
      <c r="V224" s="86">
        <v>50</v>
      </c>
      <c r="W224" s="69">
        <v>12</v>
      </c>
      <c r="X224"/>
      <c r="Y224"/>
    </row>
    <row r="225" spans="1:25" ht="45" x14ac:dyDescent="0.25">
      <c r="A225" s="69">
        <v>48</v>
      </c>
      <c r="B225" s="69" t="s">
        <v>52</v>
      </c>
      <c r="C225" s="80">
        <v>115004</v>
      </c>
      <c r="D225" s="81" t="s">
        <v>55</v>
      </c>
      <c r="E225" s="69" t="s">
        <v>24</v>
      </c>
      <c r="F225" s="80">
        <f t="shared" si="6"/>
        <v>602</v>
      </c>
      <c r="G225" s="87"/>
      <c r="H225" s="69"/>
      <c r="I225" s="80">
        <v>20</v>
      </c>
      <c r="J225" s="87"/>
      <c r="K225" s="69"/>
      <c r="L225" s="80"/>
      <c r="M225" s="87"/>
      <c r="N225" s="69">
        <v>10</v>
      </c>
      <c r="O225" s="80">
        <v>20</v>
      </c>
      <c r="P225" s="87"/>
      <c r="Q225" s="69"/>
      <c r="R225" s="80">
        <v>50</v>
      </c>
      <c r="S225" s="87">
        <v>500</v>
      </c>
      <c r="T225" s="69"/>
      <c r="U225" s="80"/>
      <c r="V225" s="87"/>
      <c r="W225" s="69">
        <v>2</v>
      </c>
      <c r="X225"/>
      <c r="Y225"/>
    </row>
    <row r="226" spans="1:25" ht="45" x14ac:dyDescent="0.25">
      <c r="A226" s="69">
        <v>49</v>
      </c>
      <c r="B226" s="69" t="s">
        <v>52</v>
      </c>
      <c r="C226" s="78">
        <v>114979</v>
      </c>
      <c r="D226" s="79" t="s">
        <v>268</v>
      </c>
      <c r="E226" s="69" t="s">
        <v>24</v>
      </c>
      <c r="F226" s="78">
        <f t="shared" si="6"/>
        <v>7126</v>
      </c>
      <c r="G226" s="86"/>
      <c r="H226" s="69"/>
      <c r="I226" s="78">
        <v>100</v>
      </c>
      <c r="J226" s="86"/>
      <c r="K226" s="69"/>
      <c r="L226" s="78"/>
      <c r="M226" s="86"/>
      <c r="N226" s="69">
        <v>200</v>
      </c>
      <c r="O226" s="78">
        <v>500</v>
      </c>
      <c r="P226" s="86"/>
      <c r="Q226" s="69">
        <v>60</v>
      </c>
      <c r="R226" s="78">
        <v>1000</v>
      </c>
      <c r="S226" s="86">
        <v>5000</v>
      </c>
      <c r="T226" s="69">
        <v>50</v>
      </c>
      <c r="U226" s="78">
        <v>16</v>
      </c>
      <c r="V226" s="86">
        <v>200</v>
      </c>
      <c r="W226" s="69"/>
      <c r="X226"/>
      <c r="Y226"/>
    </row>
    <row r="227" spans="1:25" ht="45" x14ac:dyDescent="0.25">
      <c r="A227" s="69">
        <v>50</v>
      </c>
      <c r="B227" s="69" t="s">
        <v>52</v>
      </c>
      <c r="C227" s="80">
        <v>98220</v>
      </c>
      <c r="D227" s="81" t="s">
        <v>190</v>
      </c>
      <c r="E227" s="69" t="s">
        <v>24</v>
      </c>
      <c r="F227" s="80">
        <f t="shared" si="6"/>
        <v>263</v>
      </c>
      <c r="G227" s="87">
        <v>4</v>
      </c>
      <c r="H227" s="69">
        <v>2</v>
      </c>
      <c r="I227" s="80"/>
      <c r="J227" s="87"/>
      <c r="K227" s="69">
        <v>20</v>
      </c>
      <c r="L227" s="80">
        <v>5</v>
      </c>
      <c r="M227" s="87"/>
      <c r="N227" s="69">
        <v>8</v>
      </c>
      <c r="O227" s="80">
        <v>50</v>
      </c>
      <c r="P227" s="87"/>
      <c r="Q227" s="69">
        <v>30</v>
      </c>
      <c r="R227" s="80">
        <v>20</v>
      </c>
      <c r="S227" s="87">
        <v>100</v>
      </c>
      <c r="T227" s="69">
        <v>5</v>
      </c>
      <c r="U227" s="80">
        <v>5</v>
      </c>
      <c r="V227" s="87">
        <v>10</v>
      </c>
      <c r="W227" s="69">
        <v>4</v>
      </c>
      <c r="X227"/>
      <c r="Y227"/>
    </row>
    <row r="228" spans="1:25" ht="45" x14ac:dyDescent="0.25">
      <c r="A228" s="69">
        <v>51</v>
      </c>
      <c r="B228" s="69" t="s">
        <v>52</v>
      </c>
      <c r="C228" s="78">
        <v>116330</v>
      </c>
      <c r="D228" s="79" t="s">
        <v>236</v>
      </c>
      <c r="E228" s="69" t="s">
        <v>24</v>
      </c>
      <c r="F228" s="78">
        <f t="shared" si="6"/>
        <v>2701</v>
      </c>
      <c r="G228" s="86">
        <v>30</v>
      </c>
      <c r="H228" s="69">
        <v>40</v>
      </c>
      <c r="I228" s="78">
        <v>30</v>
      </c>
      <c r="J228" s="86"/>
      <c r="K228" s="69">
        <v>10</v>
      </c>
      <c r="L228" s="78">
        <v>22</v>
      </c>
      <c r="M228" s="86">
        <v>5</v>
      </c>
      <c r="N228" s="69">
        <v>70</v>
      </c>
      <c r="O228" s="78">
        <v>120</v>
      </c>
      <c r="P228" s="86">
        <v>30</v>
      </c>
      <c r="Q228" s="69">
        <v>180</v>
      </c>
      <c r="R228" s="78">
        <v>100</v>
      </c>
      <c r="S228" s="86">
        <v>2000</v>
      </c>
      <c r="T228" s="69">
        <v>10</v>
      </c>
      <c r="U228" s="78">
        <v>29</v>
      </c>
      <c r="V228" s="86">
        <v>20</v>
      </c>
      <c r="W228" s="69">
        <v>5</v>
      </c>
      <c r="X228"/>
      <c r="Y228"/>
    </row>
    <row r="229" spans="1:25" ht="45" x14ac:dyDescent="0.25">
      <c r="A229" s="69">
        <v>52</v>
      </c>
      <c r="B229" s="69" t="s">
        <v>52</v>
      </c>
      <c r="C229" s="80">
        <v>98228</v>
      </c>
      <c r="D229" s="81" t="s">
        <v>274</v>
      </c>
      <c r="E229" s="69" t="s">
        <v>24</v>
      </c>
      <c r="F229" s="80">
        <f t="shared" si="6"/>
        <v>97</v>
      </c>
      <c r="G229" s="87"/>
      <c r="H229" s="69">
        <v>10</v>
      </c>
      <c r="I229" s="80"/>
      <c r="J229" s="87"/>
      <c r="K229" s="69"/>
      <c r="L229" s="80">
        <v>12</v>
      </c>
      <c r="M229" s="87"/>
      <c r="N229" s="69">
        <v>20</v>
      </c>
      <c r="O229" s="80">
        <v>50</v>
      </c>
      <c r="P229" s="87"/>
      <c r="Q229" s="69"/>
      <c r="R229" s="80"/>
      <c r="S229" s="87"/>
      <c r="T229" s="69"/>
      <c r="U229" s="80">
        <v>5</v>
      </c>
      <c r="V229" s="87"/>
      <c r="W229" s="69"/>
      <c r="X229"/>
      <c r="Y229"/>
    </row>
    <row r="230" spans="1:25" ht="45" x14ac:dyDescent="0.25">
      <c r="A230" s="69">
        <v>53</v>
      </c>
      <c r="B230" s="69" t="s">
        <v>52</v>
      </c>
      <c r="C230" s="78">
        <v>98230</v>
      </c>
      <c r="D230" s="79" t="s">
        <v>273</v>
      </c>
      <c r="E230" s="69" t="s">
        <v>24</v>
      </c>
      <c r="F230" s="78">
        <f t="shared" si="6"/>
        <v>782</v>
      </c>
      <c r="G230" s="86">
        <v>20</v>
      </c>
      <c r="H230" s="69">
        <v>12</v>
      </c>
      <c r="I230" s="78">
        <v>10</v>
      </c>
      <c r="J230" s="86"/>
      <c r="K230" s="69">
        <v>50</v>
      </c>
      <c r="L230" s="78">
        <v>40</v>
      </c>
      <c r="M230" s="86"/>
      <c r="N230" s="69">
        <v>70</v>
      </c>
      <c r="O230" s="78">
        <v>150</v>
      </c>
      <c r="P230" s="86"/>
      <c r="Q230" s="69">
        <v>200</v>
      </c>
      <c r="R230" s="78">
        <v>50</v>
      </c>
      <c r="S230" s="86">
        <v>100</v>
      </c>
      <c r="T230" s="69">
        <v>10</v>
      </c>
      <c r="U230" s="78"/>
      <c r="V230" s="86">
        <v>50</v>
      </c>
      <c r="W230" s="69">
        <v>20</v>
      </c>
      <c r="X230"/>
      <c r="Y230"/>
    </row>
    <row r="231" spans="1:25" ht="55.5" customHeight="1" x14ac:dyDescent="0.25">
      <c r="A231" s="69">
        <v>54</v>
      </c>
      <c r="B231" s="69" t="s">
        <v>52</v>
      </c>
      <c r="C231" s="80">
        <v>98234</v>
      </c>
      <c r="D231" s="81" t="s">
        <v>191</v>
      </c>
      <c r="E231" s="69" t="s">
        <v>24</v>
      </c>
      <c r="F231" s="80">
        <f t="shared" si="6"/>
        <v>165</v>
      </c>
      <c r="G231" s="87"/>
      <c r="H231" s="69"/>
      <c r="I231" s="80">
        <v>100</v>
      </c>
      <c r="J231" s="87"/>
      <c r="K231" s="69"/>
      <c r="L231" s="80"/>
      <c r="M231" s="87"/>
      <c r="N231" s="69"/>
      <c r="O231" s="80">
        <v>50</v>
      </c>
      <c r="P231" s="87"/>
      <c r="Q231" s="69">
        <v>15</v>
      </c>
      <c r="R231" s="80"/>
      <c r="S231" s="87"/>
      <c r="T231" s="69"/>
      <c r="U231" s="80"/>
      <c r="V231" s="87"/>
      <c r="W231" s="69"/>
      <c r="X231"/>
      <c r="Y231"/>
    </row>
    <row r="232" spans="1:25" ht="61.5" customHeight="1" x14ac:dyDescent="0.25">
      <c r="A232" s="69">
        <v>55</v>
      </c>
      <c r="B232" s="69" t="s">
        <v>52</v>
      </c>
      <c r="C232" s="78">
        <v>114988</v>
      </c>
      <c r="D232" s="79" t="s">
        <v>248</v>
      </c>
      <c r="E232" s="69" t="s">
        <v>24</v>
      </c>
      <c r="F232" s="78">
        <f t="shared" si="6"/>
        <v>1230</v>
      </c>
      <c r="G232" s="86"/>
      <c r="H232" s="69">
        <v>10</v>
      </c>
      <c r="I232" s="78">
        <v>50</v>
      </c>
      <c r="J232" s="86"/>
      <c r="K232" s="69">
        <v>15</v>
      </c>
      <c r="L232" s="78">
        <v>20</v>
      </c>
      <c r="M232" s="86"/>
      <c r="N232" s="69">
        <v>70</v>
      </c>
      <c r="O232" s="78">
        <v>10</v>
      </c>
      <c r="P232" s="86"/>
      <c r="Q232" s="69">
        <v>30</v>
      </c>
      <c r="R232" s="78"/>
      <c r="S232" s="86">
        <v>1000</v>
      </c>
      <c r="T232" s="69">
        <v>5</v>
      </c>
      <c r="U232" s="78">
        <v>20</v>
      </c>
      <c r="V232" s="86"/>
      <c r="W232" s="69"/>
      <c r="X232"/>
      <c r="Y232"/>
    </row>
    <row r="233" spans="1:25" x14ac:dyDescent="0.25">
      <c r="A233" s="16"/>
      <c r="B233" s="46"/>
      <c r="C233" s="16"/>
      <c r="D233" s="93"/>
      <c r="E233" s="41"/>
      <c r="F233" s="36"/>
      <c r="G233" s="36"/>
      <c r="H233" s="36"/>
      <c r="I233" s="36"/>
      <c r="J233" s="36"/>
      <c r="K233" s="36"/>
      <c r="L233" s="36"/>
      <c r="M233" s="36"/>
      <c r="N233" s="36"/>
      <c r="O233" s="36"/>
      <c r="P233" s="36"/>
      <c r="Q233" s="36"/>
      <c r="R233" s="36"/>
      <c r="S233" s="36"/>
      <c r="T233" s="36"/>
      <c r="U233" s="36"/>
      <c r="V233" s="36"/>
      <c r="W233" s="36"/>
      <c r="X233"/>
      <c r="Y233"/>
    </row>
    <row r="234" spans="1:25" ht="18" x14ac:dyDescent="0.25">
      <c r="A234" s="164" t="s">
        <v>58</v>
      </c>
      <c r="B234" s="164"/>
      <c r="C234" s="164"/>
      <c r="D234" s="164"/>
      <c r="E234" s="164"/>
      <c r="F234" s="13"/>
      <c r="G234" s="13"/>
      <c r="H234" s="13"/>
      <c r="I234" s="13"/>
      <c r="J234" s="13"/>
      <c r="K234" s="13"/>
      <c r="L234" s="13"/>
      <c r="M234" s="13"/>
      <c r="N234" s="13"/>
      <c r="O234" s="13"/>
      <c r="P234" s="13"/>
      <c r="Q234" s="13"/>
      <c r="R234" s="13"/>
      <c r="S234" s="13"/>
      <c r="T234" s="13"/>
      <c r="U234" s="13"/>
      <c r="V234" s="13"/>
      <c r="W234" s="13"/>
      <c r="X234"/>
      <c r="Y234"/>
    </row>
    <row r="235" spans="1:25" x14ac:dyDescent="0.25">
      <c r="A235"/>
      <c r="B235" s="32"/>
      <c r="C235" s="17"/>
      <c r="D235" s="4"/>
      <c r="E235" s="33"/>
      <c r="F235" s="13"/>
      <c r="G235" s="13"/>
      <c r="H235" s="13"/>
      <c r="I235" s="13"/>
      <c r="J235" s="13"/>
      <c r="K235" s="13"/>
      <c r="L235" s="13"/>
      <c r="M235" s="13"/>
      <c r="N235" s="13"/>
      <c r="O235" s="13"/>
      <c r="P235" s="13"/>
      <c r="Q235" s="13"/>
      <c r="R235" s="13"/>
      <c r="S235" s="13"/>
      <c r="T235" s="13"/>
      <c r="U235" s="13"/>
      <c r="V235" s="13"/>
      <c r="W235" s="13"/>
      <c r="X235"/>
      <c r="Y235"/>
    </row>
    <row r="236" spans="1:25" x14ac:dyDescent="0.25">
      <c r="A236" s="107" t="s">
        <v>1</v>
      </c>
      <c r="B236" s="107" t="s">
        <v>2</v>
      </c>
      <c r="C236" s="107" t="s">
        <v>3</v>
      </c>
      <c r="D236" s="107" t="s">
        <v>4</v>
      </c>
      <c r="E236" s="33" t="s">
        <v>5</v>
      </c>
      <c r="F236" s="13" t="s">
        <v>6</v>
      </c>
      <c r="G236" s="13" t="s">
        <v>7</v>
      </c>
      <c r="H236" s="13" t="s">
        <v>8</v>
      </c>
      <c r="I236" s="13" t="s">
        <v>9</v>
      </c>
      <c r="J236" s="13" t="s">
        <v>10</v>
      </c>
      <c r="K236" s="13" t="s">
        <v>11</v>
      </c>
      <c r="L236" s="13" t="s">
        <v>12</v>
      </c>
      <c r="M236" s="13" t="s">
        <v>13</v>
      </c>
      <c r="N236" s="13" t="s">
        <v>108</v>
      </c>
      <c r="O236" s="13" t="s">
        <v>14</v>
      </c>
      <c r="P236" s="13" t="s">
        <v>15</v>
      </c>
      <c r="Q236" s="13" t="s">
        <v>16</v>
      </c>
      <c r="R236" s="13" t="s">
        <v>17</v>
      </c>
      <c r="S236" s="13" t="s">
        <v>18</v>
      </c>
      <c r="T236" s="13" t="s">
        <v>19</v>
      </c>
      <c r="U236" s="13" t="s">
        <v>20</v>
      </c>
      <c r="V236" s="13" t="s">
        <v>21</v>
      </c>
      <c r="W236" s="13" t="s">
        <v>35</v>
      </c>
      <c r="X236"/>
      <c r="Y236"/>
    </row>
    <row r="237" spans="1:25" ht="60" x14ac:dyDescent="0.25">
      <c r="A237" s="13">
        <v>1</v>
      </c>
      <c r="B237" s="33" t="s">
        <v>56</v>
      </c>
      <c r="C237" s="107">
        <v>115382</v>
      </c>
      <c r="D237" s="103" t="s">
        <v>57</v>
      </c>
      <c r="E237" s="33" t="s">
        <v>24</v>
      </c>
      <c r="F237" s="33">
        <f t="shared" ref="F237:F243" si="7">SUM(G237:W237)</f>
        <v>74</v>
      </c>
      <c r="G237" s="33"/>
      <c r="H237" s="33"/>
      <c r="I237" s="33"/>
      <c r="J237" s="33"/>
      <c r="K237" s="33"/>
      <c r="L237" s="33"/>
      <c r="M237" s="33"/>
      <c r="N237" s="33">
        <v>15</v>
      </c>
      <c r="O237" s="33"/>
      <c r="P237" s="33"/>
      <c r="Q237" s="33">
        <v>39</v>
      </c>
      <c r="R237" s="33">
        <v>10</v>
      </c>
      <c r="S237" s="33">
        <v>10</v>
      </c>
      <c r="T237" s="33"/>
      <c r="U237" s="33"/>
      <c r="V237" s="33"/>
      <c r="W237" s="13"/>
      <c r="X237"/>
      <c r="Y237"/>
    </row>
    <row r="238" spans="1:25" ht="45" x14ac:dyDescent="0.25">
      <c r="A238" s="13">
        <v>2</v>
      </c>
      <c r="B238" s="33" t="s">
        <v>56</v>
      </c>
      <c r="C238" s="107">
        <v>113887</v>
      </c>
      <c r="D238" s="103" t="s">
        <v>312</v>
      </c>
      <c r="E238" s="33" t="s">
        <v>24</v>
      </c>
      <c r="F238" s="33">
        <f t="shared" si="7"/>
        <v>69</v>
      </c>
      <c r="G238" s="33"/>
      <c r="H238" s="33"/>
      <c r="I238" s="33"/>
      <c r="J238" s="33"/>
      <c r="K238" s="33">
        <v>20</v>
      </c>
      <c r="L238" s="33"/>
      <c r="M238" s="33"/>
      <c r="N238" s="33">
        <v>20</v>
      </c>
      <c r="O238" s="33">
        <v>20</v>
      </c>
      <c r="P238" s="33"/>
      <c r="Q238" s="33"/>
      <c r="R238" s="33"/>
      <c r="S238" s="33">
        <v>4</v>
      </c>
      <c r="T238" s="33"/>
      <c r="U238" s="33"/>
      <c r="V238" s="33">
        <v>5</v>
      </c>
      <c r="W238" s="13"/>
      <c r="X238"/>
      <c r="Y238"/>
    </row>
    <row r="239" spans="1:25" ht="75" x14ac:dyDescent="0.25">
      <c r="A239" s="107">
        <v>3</v>
      </c>
      <c r="B239" s="108" t="s">
        <v>56</v>
      </c>
      <c r="C239" s="107">
        <v>114823</v>
      </c>
      <c r="D239" s="103" t="s">
        <v>318</v>
      </c>
      <c r="E239" s="33" t="s">
        <v>24</v>
      </c>
      <c r="F239" s="13">
        <f t="shared" si="7"/>
        <v>3500</v>
      </c>
      <c r="G239" s="13"/>
      <c r="H239" s="13">
        <v>100</v>
      </c>
      <c r="I239" s="13"/>
      <c r="J239" s="13"/>
      <c r="K239" s="13">
        <v>100</v>
      </c>
      <c r="L239" s="13">
        <v>100</v>
      </c>
      <c r="M239" s="13">
        <v>2000</v>
      </c>
      <c r="N239" s="13">
        <v>200</v>
      </c>
      <c r="O239" s="13"/>
      <c r="P239" s="13"/>
      <c r="Q239" s="13">
        <v>100</v>
      </c>
      <c r="R239" s="13">
        <v>200</v>
      </c>
      <c r="S239" s="13">
        <v>300</v>
      </c>
      <c r="T239" s="13">
        <v>200</v>
      </c>
      <c r="U239" s="13">
        <v>200</v>
      </c>
      <c r="V239" s="13"/>
      <c r="W239" s="13"/>
      <c r="X239"/>
      <c r="Y239"/>
    </row>
    <row r="240" spans="1:25" ht="45" x14ac:dyDescent="0.25">
      <c r="A240" s="13">
        <v>4</v>
      </c>
      <c r="B240" s="33" t="s">
        <v>56</v>
      </c>
      <c r="C240" s="111">
        <v>113889</v>
      </c>
      <c r="D240" s="103" t="s">
        <v>315</v>
      </c>
      <c r="E240" s="33" t="s">
        <v>314</v>
      </c>
      <c r="F240" s="13">
        <f t="shared" si="7"/>
        <v>95</v>
      </c>
      <c r="G240" s="13"/>
      <c r="H240" s="13"/>
      <c r="I240" s="13"/>
      <c r="J240" s="13"/>
      <c r="K240" s="13"/>
      <c r="L240" s="13"/>
      <c r="M240" s="13"/>
      <c r="N240" s="13"/>
      <c r="O240" s="13"/>
      <c r="P240" s="13"/>
      <c r="Q240" s="13"/>
      <c r="R240" s="13"/>
      <c r="S240" s="13">
        <v>20</v>
      </c>
      <c r="T240" s="13">
        <v>3</v>
      </c>
      <c r="U240" s="13">
        <v>72</v>
      </c>
      <c r="V240" s="13"/>
      <c r="W240" s="13"/>
      <c r="X240" s="16"/>
      <c r="Y240"/>
    </row>
    <row r="241" spans="1:25" ht="60" customHeight="1" x14ac:dyDescent="0.25">
      <c r="A241" s="13">
        <v>5</v>
      </c>
      <c r="B241" s="33" t="s">
        <v>56</v>
      </c>
      <c r="C241" s="107">
        <v>110501</v>
      </c>
      <c r="D241" s="103" t="s">
        <v>316</v>
      </c>
      <c r="E241" s="33" t="s">
        <v>24</v>
      </c>
      <c r="F241" s="13">
        <f t="shared" si="7"/>
        <v>1055</v>
      </c>
      <c r="G241" s="13">
        <v>100</v>
      </c>
      <c r="H241" s="13"/>
      <c r="I241" s="13"/>
      <c r="J241" s="13">
        <v>15</v>
      </c>
      <c r="K241" s="13">
        <v>100</v>
      </c>
      <c r="L241" s="13"/>
      <c r="M241" s="13"/>
      <c r="N241" s="13">
        <v>50</v>
      </c>
      <c r="O241" s="13">
        <v>30</v>
      </c>
      <c r="P241" s="13"/>
      <c r="Q241" s="13"/>
      <c r="R241" s="13"/>
      <c r="S241" s="13">
        <v>400</v>
      </c>
      <c r="T241" s="13">
        <v>100</v>
      </c>
      <c r="U241" s="13">
        <v>100</v>
      </c>
      <c r="V241" s="13">
        <v>100</v>
      </c>
      <c r="W241" s="13">
        <v>60</v>
      </c>
      <c r="X241" s="25"/>
      <c r="Y241"/>
    </row>
    <row r="242" spans="1:25" ht="54" customHeight="1" x14ac:dyDescent="0.25">
      <c r="A242" s="13">
        <v>6</v>
      </c>
      <c r="B242" s="33" t="s">
        <v>56</v>
      </c>
      <c r="C242" s="107">
        <v>113284</v>
      </c>
      <c r="D242" s="103" t="s">
        <v>148</v>
      </c>
      <c r="E242" s="33" t="s">
        <v>24</v>
      </c>
      <c r="F242" s="33">
        <f t="shared" si="7"/>
        <v>355</v>
      </c>
      <c r="G242" s="33">
        <v>10</v>
      </c>
      <c r="H242" s="33">
        <v>10</v>
      </c>
      <c r="I242" s="33">
        <v>30</v>
      </c>
      <c r="J242" s="33"/>
      <c r="K242" s="33"/>
      <c r="L242" s="33">
        <v>20</v>
      </c>
      <c r="M242" s="33">
        <v>20</v>
      </c>
      <c r="N242" s="33">
        <v>35</v>
      </c>
      <c r="O242" s="33">
        <v>25</v>
      </c>
      <c r="P242" s="33"/>
      <c r="Q242" s="33">
        <v>25</v>
      </c>
      <c r="R242" s="33"/>
      <c r="S242" s="33">
        <v>100</v>
      </c>
      <c r="T242" s="33">
        <v>20</v>
      </c>
      <c r="U242" s="33"/>
      <c r="V242" s="33">
        <v>30</v>
      </c>
      <c r="W242" s="33">
        <v>30</v>
      </c>
      <c r="X242"/>
    </row>
    <row r="243" spans="1:25" ht="63.75" customHeight="1" x14ac:dyDescent="0.25">
      <c r="A243" s="13">
        <v>7</v>
      </c>
      <c r="B243" s="33" t="s">
        <v>56</v>
      </c>
      <c r="C243" s="107">
        <v>110654</v>
      </c>
      <c r="D243" s="103" t="s">
        <v>317</v>
      </c>
      <c r="E243" s="33" t="s">
        <v>24</v>
      </c>
      <c r="F243" s="33">
        <f t="shared" si="7"/>
        <v>657</v>
      </c>
      <c r="G243" s="33">
        <v>15</v>
      </c>
      <c r="H243" s="33">
        <v>20</v>
      </c>
      <c r="I243" s="33">
        <v>30</v>
      </c>
      <c r="J243" s="33">
        <v>12</v>
      </c>
      <c r="K243" s="33">
        <v>20</v>
      </c>
      <c r="L243" s="33">
        <v>20</v>
      </c>
      <c r="M243" s="33">
        <v>20</v>
      </c>
      <c r="N243" s="33">
        <v>100</v>
      </c>
      <c r="O243" s="33">
        <v>60</v>
      </c>
      <c r="P243" s="33"/>
      <c r="Q243" s="33">
        <v>30</v>
      </c>
      <c r="R243" s="33">
        <v>50</v>
      </c>
      <c r="S243" s="33">
        <v>60</v>
      </c>
      <c r="T243" s="33">
        <v>20</v>
      </c>
      <c r="U243" s="33">
        <v>80</v>
      </c>
      <c r="V243" s="33">
        <v>40</v>
      </c>
      <c r="W243" s="33">
        <v>80</v>
      </c>
      <c r="X243" s="26"/>
      <c r="Y243"/>
    </row>
    <row r="244" spans="1:25" x14ac:dyDescent="0.25">
      <c r="A244"/>
      <c r="B244" s="32"/>
      <c r="C244" s="17"/>
      <c r="D244" s="4"/>
      <c r="E244" s="33"/>
      <c r="F244" s="13"/>
      <c r="G244" s="13"/>
      <c r="H244" s="13"/>
      <c r="I244" s="13"/>
      <c r="J244" s="13"/>
      <c r="K244" s="13"/>
      <c r="L244" s="13"/>
      <c r="M244" s="13"/>
      <c r="N244" s="13"/>
      <c r="O244" s="13"/>
      <c r="P244" s="13"/>
      <c r="Q244" s="13"/>
      <c r="R244" s="13"/>
      <c r="S244" s="13"/>
      <c r="T244" s="13"/>
      <c r="U244" s="13"/>
      <c r="V244" s="13"/>
      <c r="W244" s="13"/>
      <c r="X244" s="1"/>
      <c r="Y244"/>
    </row>
    <row r="245" spans="1:25" ht="18" x14ac:dyDescent="0.25">
      <c r="A245" s="89"/>
      <c r="B245" s="89" t="s">
        <v>59</v>
      </c>
      <c r="C245" s="89"/>
      <c r="D245" s="89"/>
      <c r="E245" s="33"/>
      <c r="F245" s="13"/>
      <c r="G245" s="13"/>
      <c r="H245" s="13"/>
      <c r="I245" s="13"/>
      <c r="J245" s="13"/>
      <c r="K245" s="13"/>
      <c r="L245" s="13"/>
      <c r="M245" s="13"/>
      <c r="N245" s="13"/>
      <c r="O245" s="13"/>
      <c r="P245" s="13"/>
      <c r="Q245" s="13"/>
      <c r="R245" s="13"/>
      <c r="S245" s="13"/>
      <c r="T245" s="13"/>
      <c r="U245" s="13"/>
      <c r="V245" s="13"/>
      <c r="W245" s="13"/>
      <c r="X245"/>
      <c r="Y245"/>
    </row>
    <row r="246" spans="1:25" x14ac:dyDescent="0.25">
      <c r="A246" s="25"/>
      <c r="B246" s="32"/>
      <c r="C246" s="25"/>
      <c r="D246" s="4"/>
      <c r="E246" s="33"/>
      <c r="F246" s="13"/>
      <c r="G246" s="13"/>
      <c r="H246" s="13"/>
      <c r="I246" s="13"/>
      <c r="J246" s="13"/>
      <c r="K246" s="13"/>
      <c r="L246" s="13"/>
      <c r="M246" s="13"/>
      <c r="N246" s="13"/>
      <c r="O246" s="13"/>
      <c r="P246" s="13"/>
      <c r="Q246" s="13"/>
      <c r="R246" s="13"/>
      <c r="S246" s="13"/>
      <c r="T246" s="13"/>
      <c r="U246" s="13"/>
      <c r="V246" s="13"/>
      <c r="W246" s="13"/>
      <c r="X246"/>
      <c r="Y246"/>
    </row>
    <row r="247" spans="1:25" x14ac:dyDescent="0.25">
      <c r="A247" s="107" t="s">
        <v>1</v>
      </c>
      <c r="B247" s="107" t="s">
        <v>2</v>
      </c>
      <c r="C247" s="107" t="s">
        <v>3</v>
      </c>
      <c r="D247" s="107" t="s">
        <v>4</v>
      </c>
      <c r="E247" s="33" t="s">
        <v>5</v>
      </c>
      <c r="F247" s="13" t="s">
        <v>6</v>
      </c>
      <c r="G247" s="13" t="s">
        <v>7</v>
      </c>
      <c r="H247" s="13" t="s">
        <v>8</v>
      </c>
      <c r="I247" s="13" t="s">
        <v>9</v>
      </c>
      <c r="J247" s="13" t="s">
        <v>10</v>
      </c>
      <c r="K247" s="13" t="s">
        <v>11</v>
      </c>
      <c r="L247" s="13" t="s">
        <v>12</v>
      </c>
      <c r="M247" s="13" t="s">
        <v>13</v>
      </c>
      <c r="N247" s="13" t="s">
        <v>108</v>
      </c>
      <c r="O247" s="13" t="s">
        <v>14</v>
      </c>
      <c r="P247" s="13" t="s">
        <v>15</v>
      </c>
      <c r="Q247" s="13" t="s">
        <v>16</v>
      </c>
      <c r="R247" s="13" t="s">
        <v>17</v>
      </c>
      <c r="S247" s="13" t="s">
        <v>18</v>
      </c>
      <c r="T247" s="13" t="s">
        <v>19</v>
      </c>
      <c r="U247" s="13" t="s">
        <v>20</v>
      </c>
      <c r="V247" s="13" t="s">
        <v>21</v>
      </c>
      <c r="W247" s="13" t="s">
        <v>35</v>
      </c>
      <c r="X247"/>
      <c r="Y247"/>
    </row>
    <row r="248" spans="1:25" ht="117.75" customHeight="1" x14ac:dyDescent="0.25">
      <c r="A248" s="13">
        <v>1</v>
      </c>
      <c r="B248" s="33" t="s">
        <v>134</v>
      </c>
      <c r="C248" s="13">
        <v>115001</v>
      </c>
      <c r="D248" s="42" t="s">
        <v>326</v>
      </c>
      <c r="E248" s="13" t="s">
        <v>113</v>
      </c>
      <c r="F248" s="13">
        <f>SUM(G248:W248)</f>
        <v>5580</v>
      </c>
      <c r="G248" s="13"/>
      <c r="H248" s="13">
        <v>10</v>
      </c>
      <c r="I248" s="13"/>
      <c r="J248" s="13"/>
      <c r="K248" s="50">
        <v>830</v>
      </c>
      <c r="L248" s="13">
        <v>50</v>
      </c>
      <c r="M248" s="13"/>
      <c r="N248" s="13">
        <v>70</v>
      </c>
      <c r="O248" s="13">
        <v>200</v>
      </c>
      <c r="P248" s="13"/>
      <c r="Q248" s="13">
        <v>100</v>
      </c>
      <c r="R248" s="13">
        <v>200</v>
      </c>
      <c r="S248" s="13">
        <v>4000</v>
      </c>
      <c r="T248" s="13"/>
      <c r="U248" s="13">
        <v>120</v>
      </c>
      <c r="V248" s="13"/>
      <c r="W248" s="13"/>
      <c r="X248"/>
      <c r="Y248"/>
    </row>
    <row r="249" spans="1:25" x14ac:dyDescent="0.25">
      <c r="X249"/>
      <c r="Y249"/>
    </row>
    <row r="250" spans="1:25" x14ac:dyDescent="0.25">
      <c r="X250"/>
      <c r="Y250"/>
    </row>
    <row r="251" spans="1:25" ht="18" x14ac:dyDescent="0.25">
      <c r="B251" s="89" t="s">
        <v>416</v>
      </c>
      <c r="C251" s="89"/>
      <c r="D251" s="89"/>
      <c r="E251" s="89"/>
      <c r="X251"/>
      <c r="Y251"/>
    </row>
    <row r="252" spans="1:25" x14ac:dyDescent="0.25">
      <c r="X252"/>
      <c r="Y252"/>
    </row>
    <row r="253" spans="1:25" x14ac:dyDescent="0.25">
      <c r="A253" s="114" t="s">
        <v>1</v>
      </c>
      <c r="B253" s="115" t="s">
        <v>2</v>
      </c>
      <c r="C253" s="115" t="s">
        <v>3</v>
      </c>
      <c r="D253" s="115" t="s">
        <v>4</v>
      </c>
      <c r="E253" s="116" t="s">
        <v>5</v>
      </c>
      <c r="F253" s="115" t="s">
        <v>6</v>
      </c>
      <c r="G253" s="115" t="s">
        <v>7</v>
      </c>
      <c r="H253" s="115" t="s">
        <v>8</v>
      </c>
      <c r="I253" s="115" t="s">
        <v>9</v>
      </c>
      <c r="J253" s="115" t="s">
        <v>10</v>
      </c>
      <c r="K253" s="115" t="s">
        <v>11</v>
      </c>
      <c r="L253" s="115" t="s">
        <v>12</v>
      </c>
      <c r="M253" s="115" t="s">
        <v>13</v>
      </c>
      <c r="N253" s="115" t="s">
        <v>108</v>
      </c>
      <c r="O253" s="115" t="s">
        <v>14</v>
      </c>
      <c r="P253" s="115" t="s">
        <v>15</v>
      </c>
      <c r="Q253" s="115" t="s">
        <v>16</v>
      </c>
      <c r="R253" s="115" t="s">
        <v>17</v>
      </c>
      <c r="S253" s="115" t="s">
        <v>18</v>
      </c>
      <c r="T253" s="115" t="s">
        <v>19</v>
      </c>
      <c r="U253" s="115" t="s">
        <v>20</v>
      </c>
      <c r="V253" s="115" t="s">
        <v>21</v>
      </c>
      <c r="W253" s="117" t="s">
        <v>35</v>
      </c>
      <c r="X253"/>
      <c r="Y253"/>
    </row>
    <row r="254" spans="1:25" ht="249" customHeight="1" x14ac:dyDescent="0.25">
      <c r="A254" s="123">
        <v>1</v>
      </c>
      <c r="B254" s="124" t="s">
        <v>416</v>
      </c>
      <c r="C254" s="123">
        <v>116464</v>
      </c>
      <c r="D254" s="125" t="s">
        <v>498</v>
      </c>
      <c r="E254" s="124" t="s">
        <v>24</v>
      </c>
      <c r="F254" s="124">
        <f>SUM(Tabela18[[#This Row],[GABPREF]:[CELIC]])</f>
        <v>478</v>
      </c>
      <c r="G254" s="124"/>
      <c r="H254" s="124"/>
      <c r="I254" s="124"/>
      <c r="J254" s="124"/>
      <c r="K254" s="124"/>
      <c r="L254" s="124">
        <v>438</v>
      </c>
      <c r="M254" s="124"/>
      <c r="N254" s="124"/>
      <c r="O254" s="124"/>
      <c r="P254" s="124"/>
      <c r="Q254" s="124"/>
      <c r="R254" s="124">
        <v>28</v>
      </c>
      <c r="S254" s="124">
        <v>12</v>
      </c>
      <c r="T254" s="123"/>
      <c r="U254" s="124"/>
      <c r="V254" s="123"/>
      <c r="W254" s="125"/>
      <c r="X254" s="112"/>
    </row>
    <row r="255" spans="1:25" ht="258.75" customHeight="1" x14ac:dyDescent="0.25">
      <c r="A255" s="130">
        <v>2</v>
      </c>
      <c r="B255" s="131" t="s">
        <v>416</v>
      </c>
      <c r="C255" s="130">
        <v>116465</v>
      </c>
      <c r="D255" s="132" t="s">
        <v>423</v>
      </c>
      <c r="E255" s="131" t="s">
        <v>24</v>
      </c>
      <c r="F255" s="131">
        <f>SUM(Tabela18[[#This Row],[GABPREF]:[CELIC]])</f>
        <v>44</v>
      </c>
      <c r="G255" s="131">
        <v>4</v>
      </c>
      <c r="H255" s="131"/>
      <c r="I255" s="131"/>
      <c r="J255" s="131"/>
      <c r="K255" s="131"/>
      <c r="L255" s="131">
        <v>10</v>
      </c>
      <c r="M255" s="131"/>
      <c r="N255" s="131"/>
      <c r="O255" s="131"/>
      <c r="P255" s="131">
        <v>4</v>
      </c>
      <c r="Q255" s="131"/>
      <c r="R255" s="131">
        <v>18</v>
      </c>
      <c r="S255" s="131">
        <v>8</v>
      </c>
      <c r="T255" s="130"/>
      <c r="U255" s="131"/>
      <c r="V255" s="130"/>
      <c r="W255" s="133"/>
      <c r="X255" s="113"/>
    </row>
    <row r="256" spans="1:25" ht="257.25" customHeight="1" x14ac:dyDescent="0.25">
      <c r="A256" s="130">
        <v>3</v>
      </c>
      <c r="B256" s="131" t="s">
        <v>416</v>
      </c>
      <c r="C256" s="130">
        <v>116464</v>
      </c>
      <c r="D256" s="132" t="s">
        <v>424</v>
      </c>
      <c r="E256" s="131" t="s">
        <v>24</v>
      </c>
      <c r="F256" s="131">
        <f>SUM(Tabela18[[#This Row],[GABPREF]:[CELIC]])</f>
        <v>144</v>
      </c>
      <c r="G256" s="131"/>
      <c r="H256" s="131"/>
      <c r="I256" s="131"/>
      <c r="J256" s="131"/>
      <c r="K256" s="131">
        <v>24</v>
      </c>
      <c r="L256" s="131">
        <v>78</v>
      </c>
      <c r="M256" s="131"/>
      <c r="N256" s="131"/>
      <c r="O256" s="131"/>
      <c r="P256" s="131"/>
      <c r="Q256" s="131"/>
      <c r="R256" s="131">
        <v>42</v>
      </c>
      <c r="S256" s="131"/>
      <c r="T256" s="130"/>
      <c r="U256" s="131"/>
      <c r="V256" s="130"/>
      <c r="W256" s="133"/>
      <c r="X256" s="112"/>
      <c r="Y256"/>
    </row>
    <row r="257" spans="1:25" ht="251.25" customHeight="1" x14ac:dyDescent="0.25">
      <c r="A257" s="85">
        <v>4</v>
      </c>
      <c r="B257" s="69" t="s">
        <v>416</v>
      </c>
      <c r="C257" s="85">
        <v>116466</v>
      </c>
      <c r="D257" s="141" t="s">
        <v>441</v>
      </c>
      <c r="E257" s="69" t="s">
        <v>24</v>
      </c>
      <c r="F257" s="69">
        <f>SUM(Tabela18[[#This Row],[GABPREF]:[CELIC]])</f>
        <v>8</v>
      </c>
      <c r="G257" s="69"/>
      <c r="H257" s="69"/>
      <c r="I257" s="69"/>
      <c r="J257" s="69"/>
      <c r="K257" s="69"/>
      <c r="L257" s="69"/>
      <c r="M257" s="69"/>
      <c r="N257" s="69">
        <v>8</v>
      </c>
      <c r="O257" s="69"/>
      <c r="P257" s="69"/>
      <c r="Q257" s="69"/>
      <c r="R257" s="69"/>
      <c r="S257" s="69"/>
      <c r="T257" s="85"/>
      <c r="U257" s="69"/>
      <c r="V257" s="85"/>
      <c r="W257" s="73"/>
      <c r="X257" s="113"/>
      <c r="Y257"/>
    </row>
    <row r="258" spans="1:25" ht="258.75" customHeight="1" x14ac:dyDescent="0.25">
      <c r="A258" s="130">
        <v>5</v>
      </c>
      <c r="B258" s="131" t="s">
        <v>416</v>
      </c>
      <c r="C258" s="130">
        <v>116467</v>
      </c>
      <c r="D258" s="132" t="s">
        <v>425</v>
      </c>
      <c r="E258" s="131" t="s">
        <v>24</v>
      </c>
      <c r="F258" s="131">
        <f>SUM(Tabela18[[#This Row],[GABPREF]:[CELIC]])</f>
        <v>174</v>
      </c>
      <c r="G258" s="131"/>
      <c r="H258" s="131"/>
      <c r="I258" s="131"/>
      <c r="J258" s="131"/>
      <c r="K258" s="131"/>
      <c r="L258" s="131">
        <v>102</v>
      </c>
      <c r="M258" s="131"/>
      <c r="N258" s="131"/>
      <c r="O258" s="131"/>
      <c r="P258" s="131"/>
      <c r="Q258" s="131"/>
      <c r="R258" s="131">
        <v>72</v>
      </c>
      <c r="S258" s="131"/>
      <c r="T258" s="130"/>
      <c r="U258" s="131"/>
      <c r="V258" s="130"/>
      <c r="W258" s="133"/>
      <c r="X258" s="112"/>
      <c r="Y258"/>
    </row>
    <row r="259" spans="1:25" ht="253.5" customHeight="1" x14ac:dyDescent="0.25">
      <c r="A259" s="130">
        <v>6</v>
      </c>
      <c r="B259" s="131" t="s">
        <v>416</v>
      </c>
      <c r="C259" s="130">
        <v>116468</v>
      </c>
      <c r="D259" s="132" t="s">
        <v>426</v>
      </c>
      <c r="E259" s="131" t="s">
        <v>24</v>
      </c>
      <c r="F259" s="131">
        <f>SUM(Tabela18[[#This Row],[GABPREF]:[CELIC]])</f>
        <v>36</v>
      </c>
      <c r="G259" s="131"/>
      <c r="H259" s="131"/>
      <c r="I259" s="131"/>
      <c r="J259" s="131"/>
      <c r="K259" s="131">
        <v>36</v>
      </c>
      <c r="L259" s="131"/>
      <c r="M259" s="131"/>
      <c r="N259" s="131"/>
      <c r="O259" s="131"/>
      <c r="P259" s="131"/>
      <c r="Q259" s="131"/>
      <c r="R259" s="131"/>
      <c r="S259" s="131"/>
      <c r="T259" s="130"/>
      <c r="U259" s="131"/>
      <c r="V259" s="130"/>
      <c r="W259" s="133"/>
      <c r="X259" s="113"/>
      <c r="Y259"/>
    </row>
    <row r="260" spans="1:25" ht="264" customHeight="1" x14ac:dyDescent="0.25">
      <c r="A260" s="130">
        <v>7</v>
      </c>
      <c r="B260" s="131" t="s">
        <v>416</v>
      </c>
      <c r="C260" s="130">
        <v>116470</v>
      </c>
      <c r="D260" s="132" t="s">
        <v>427</v>
      </c>
      <c r="E260" s="131" t="s">
        <v>24</v>
      </c>
      <c r="F260" s="131">
        <f>SUM(Tabela18[[#This Row],[GABPREF]:[CELIC]])</f>
        <v>18</v>
      </c>
      <c r="G260" s="131"/>
      <c r="H260" s="131"/>
      <c r="I260" s="131"/>
      <c r="J260" s="131"/>
      <c r="K260" s="131">
        <v>18</v>
      </c>
      <c r="L260" s="131"/>
      <c r="M260" s="131"/>
      <c r="N260" s="131"/>
      <c r="O260" s="131"/>
      <c r="P260" s="131"/>
      <c r="Q260" s="131"/>
      <c r="R260" s="131"/>
      <c r="S260" s="131"/>
      <c r="T260" s="130"/>
      <c r="U260" s="131"/>
      <c r="V260" s="130"/>
      <c r="W260" s="133"/>
      <c r="X260" s="112"/>
      <c r="Y260"/>
    </row>
    <row r="261" spans="1:25" ht="264.75" customHeight="1" x14ac:dyDescent="0.25">
      <c r="A261" s="134">
        <v>8</v>
      </c>
      <c r="B261" s="135" t="s">
        <v>416</v>
      </c>
      <c r="C261" s="134">
        <v>116469</v>
      </c>
      <c r="D261" s="132" t="s">
        <v>428</v>
      </c>
      <c r="E261" s="135" t="s">
        <v>24</v>
      </c>
      <c r="F261" s="135">
        <f>SUM(Tabela18[[#This Row],[GABPREF]:[CELIC]])</f>
        <v>30</v>
      </c>
      <c r="G261" s="135"/>
      <c r="H261" s="135"/>
      <c r="I261" s="135"/>
      <c r="J261" s="135"/>
      <c r="K261" s="135"/>
      <c r="L261" s="135"/>
      <c r="M261" s="135"/>
      <c r="N261" s="135"/>
      <c r="O261" s="135"/>
      <c r="P261" s="135"/>
      <c r="Q261" s="135"/>
      <c r="R261" s="135">
        <v>30</v>
      </c>
      <c r="S261" s="135"/>
      <c r="T261" s="134"/>
      <c r="U261" s="135"/>
      <c r="V261" s="134"/>
      <c r="W261" s="132"/>
      <c r="X261" s="113"/>
    </row>
    <row r="262" spans="1:25" ht="252" customHeight="1" x14ac:dyDescent="0.25">
      <c r="A262" s="130">
        <v>9</v>
      </c>
      <c r="B262" s="131" t="s">
        <v>416</v>
      </c>
      <c r="C262" s="130">
        <v>116471</v>
      </c>
      <c r="D262" s="132" t="s">
        <v>429</v>
      </c>
      <c r="E262" s="131" t="s">
        <v>24</v>
      </c>
      <c r="F262" s="131">
        <f>SUM(Tabela18[[#This Row],[GABPREF]:[CELIC]])</f>
        <v>8</v>
      </c>
      <c r="G262" s="131"/>
      <c r="H262" s="131"/>
      <c r="I262" s="131"/>
      <c r="J262" s="131"/>
      <c r="K262" s="131"/>
      <c r="L262" s="131"/>
      <c r="M262" s="131"/>
      <c r="N262" s="131"/>
      <c r="O262" s="131"/>
      <c r="P262" s="131"/>
      <c r="Q262" s="131"/>
      <c r="R262" s="131"/>
      <c r="S262" s="131">
        <v>8</v>
      </c>
      <c r="T262" s="130"/>
      <c r="U262" s="131"/>
      <c r="V262" s="130"/>
      <c r="W262" s="133"/>
      <c r="X262" s="112"/>
    </row>
    <row r="263" spans="1:25" ht="243.75" customHeight="1" x14ac:dyDescent="0.25">
      <c r="A263" s="85">
        <v>10</v>
      </c>
      <c r="B263" s="69" t="s">
        <v>416</v>
      </c>
      <c r="C263" s="85">
        <v>116472</v>
      </c>
      <c r="D263" s="46" t="s">
        <v>430</v>
      </c>
      <c r="E263" s="69" t="s">
        <v>24</v>
      </c>
      <c r="F263" s="69">
        <f>SUM(Tabela18[[#This Row],[GABPREF]:[CELIC]])</f>
        <v>8</v>
      </c>
      <c r="G263" s="69">
        <v>4</v>
      </c>
      <c r="H263" s="69"/>
      <c r="I263" s="69">
        <v>4</v>
      </c>
      <c r="J263" s="69"/>
      <c r="K263" s="69"/>
      <c r="L263" s="69"/>
      <c r="M263" s="69"/>
      <c r="N263" s="69"/>
      <c r="O263" s="69"/>
      <c r="P263" s="69"/>
      <c r="Q263" s="69"/>
      <c r="R263" s="69"/>
      <c r="S263" s="69"/>
      <c r="T263" s="85"/>
      <c r="U263" s="69"/>
      <c r="V263" s="85"/>
      <c r="W263" s="73"/>
      <c r="X263" s="113"/>
      <c r="Y263"/>
    </row>
    <row r="264" spans="1:25" ht="243.75" customHeight="1" x14ac:dyDescent="0.25">
      <c r="A264" s="85">
        <v>11</v>
      </c>
      <c r="B264" s="69" t="s">
        <v>416</v>
      </c>
      <c r="C264" s="85">
        <v>116472</v>
      </c>
      <c r="D264" s="46" t="s">
        <v>431</v>
      </c>
      <c r="E264" s="69" t="s">
        <v>24</v>
      </c>
      <c r="F264" s="69">
        <f>SUM(Tabela18[[#This Row],[GABPREF]:[CELIC]])</f>
        <v>8</v>
      </c>
      <c r="G264" s="69">
        <v>4</v>
      </c>
      <c r="H264" s="69"/>
      <c r="I264" s="69">
        <v>4</v>
      </c>
      <c r="J264" s="69"/>
      <c r="K264" s="69"/>
      <c r="L264" s="69"/>
      <c r="M264" s="69"/>
      <c r="N264" s="69"/>
      <c r="O264" s="69"/>
      <c r="P264" s="69"/>
      <c r="Q264" s="69"/>
      <c r="R264" s="69"/>
      <c r="S264" s="69"/>
      <c r="T264" s="85"/>
      <c r="U264" s="69"/>
      <c r="V264" s="85"/>
      <c r="W264" s="73"/>
      <c r="X264" s="112"/>
      <c r="Y264"/>
    </row>
    <row r="265" spans="1:25" ht="244.5" customHeight="1" x14ac:dyDescent="0.25">
      <c r="A265" s="130">
        <v>12</v>
      </c>
      <c r="B265" s="131" t="s">
        <v>416</v>
      </c>
      <c r="C265" s="130">
        <v>116473</v>
      </c>
      <c r="D265" s="132" t="s">
        <v>432</v>
      </c>
      <c r="E265" s="131" t="s">
        <v>24</v>
      </c>
      <c r="F265" s="131">
        <f>SUM(Tabela18[[#This Row],[GABPREF]:[CELIC]])</f>
        <v>4</v>
      </c>
      <c r="G265" s="131"/>
      <c r="H265" s="131"/>
      <c r="I265" s="131"/>
      <c r="J265" s="131"/>
      <c r="K265" s="131"/>
      <c r="L265" s="131"/>
      <c r="M265" s="131"/>
      <c r="N265" s="131"/>
      <c r="O265" s="131"/>
      <c r="P265" s="131">
        <v>4</v>
      </c>
      <c r="Q265" s="131"/>
      <c r="R265" s="131"/>
      <c r="S265" s="131"/>
      <c r="T265" s="130"/>
      <c r="U265" s="131"/>
      <c r="V265" s="130"/>
      <c r="W265" s="133"/>
      <c r="X265" s="113"/>
      <c r="Y265"/>
    </row>
    <row r="266" spans="1:25" ht="258" customHeight="1" x14ac:dyDescent="0.25">
      <c r="A266" s="130">
        <v>13</v>
      </c>
      <c r="B266" s="131" t="s">
        <v>416</v>
      </c>
      <c r="C266" s="130">
        <v>116474</v>
      </c>
      <c r="D266" s="132" t="s">
        <v>433</v>
      </c>
      <c r="E266" s="131" t="s">
        <v>24</v>
      </c>
      <c r="F266" s="131">
        <f>SUM(Tabela18[[#This Row],[GABPREF]:[CELIC]])</f>
        <v>80</v>
      </c>
      <c r="G266" s="131"/>
      <c r="H266" s="131"/>
      <c r="I266" s="131"/>
      <c r="J266" s="131"/>
      <c r="K266" s="131"/>
      <c r="L266" s="131"/>
      <c r="M266" s="131"/>
      <c r="N266" s="131">
        <v>8</v>
      </c>
      <c r="O266" s="131"/>
      <c r="P266" s="131"/>
      <c r="Q266" s="131"/>
      <c r="R266" s="131"/>
      <c r="S266" s="131">
        <v>72</v>
      </c>
      <c r="T266" s="130"/>
      <c r="U266" s="131"/>
      <c r="V266" s="130"/>
      <c r="W266" s="133"/>
      <c r="X266" s="112"/>
      <c r="Y266"/>
    </row>
    <row r="267" spans="1:25" ht="257.25" customHeight="1" x14ac:dyDescent="0.25">
      <c r="A267" s="85">
        <v>14</v>
      </c>
      <c r="B267" s="69" t="s">
        <v>416</v>
      </c>
      <c r="C267" s="85">
        <v>116475</v>
      </c>
      <c r="D267" s="132" t="s">
        <v>434</v>
      </c>
      <c r="E267" s="69" t="s">
        <v>24</v>
      </c>
      <c r="F267" s="69">
        <f>SUM(Tabela18[[#This Row],[GABPREF]:[CELIC]])</f>
        <v>2</v>
      </c>
      <c r="G267" s="69"/>
      <c r="H267" s="69"/>
      <c r="I267" s="69"/>
      <c r="J267" s="69"/>
      <c r="K267" s="69"/>
      <c r="L267" s="69">
        <v>2</v>
      </c>
      <c r="M267" s="69"/>
      <c r="N267" s="69"/>
      <c r="O267" s="69"/>
      <c r="P267" s="69"/>
      <c r="Q267" s="69"/>
      <c r="R267" s="69"/>
      <c r="S267" s="69"/>
      <c r="T267" s="85"/>
      <c r="U267" s="69"/>
      <c r="V267" s="85"/>
      <c r="W267" s="73"/>
      <c r="X267" s="113"/>
      <c r="Y267"/>
    </row>
    <row r="268" spans="1:25" ht="246.75" customHeight="1" x14ac:dyDescent="0.25">
      <c r="A268" s="85">
        <v>15</v>
      </c>
      <c r="B268" s="69" t="s">
        <v>416</v>
      </c>
      <c r="C268" s="85">
        <v>116476</v>
      </c>
      <c r="D268" s="46" t="s">
        <v>435</v>
      </c>
      <c r="E268" s="69" t="s">
        <v>24</v>
      </c>
      <c r="F268" s="69">
        <f>SUM(Tabela18[[#This Row],[GABPREF]:[CELIC]])</f>
        <v>40</v>
      </c>
      <c r="G268" s="69"/>
      <c r="H268" s="69"/>
      <c r="I268" s="69"/>
      <c r="J268" s="69"/>
      <c r="K268" s="69"/>
      <c r="L268" s="69"/>
      <c r="M268" s="69"/>
      <c r="N268" s="69">
        <v>4</v>
      </c>
      <c r="O268" s="69"/>
      <c r="P268" s="69"/>
      <c r="Q268" s="69"/>
      <c r="R268" s="69"/>
      <c r="S268" s="69">
        <v>36</v>
      </c>
      <c r="T268" s="85"/>
      <c r="U268" s="69"/>
      <c r="V268" s="85"/>
      <c r="W268" s="73"/>
      <c r="X268" s="112"/>
      <c r="Y268"/>
    </row>
    <row r="269" spans="1:25" ht="267" customHeight="1" x14ac:dyDescent="0.25">
      <c r="A269" s="85">
        <v>16</v>
      </c>
      <c r="B269" s="69" t="s">
        <v>416</v>
      </c>
      <c r="C269" s="130">
        <v>116498</v>
      </c>
      <c r="D269" s="132" t="s">
        <v>493</v>
      </c>
      <c r="E269" s="131" t="s">
        <v>24</v>
      </c>
      <c r="F269" s="131">
        <f>SUM(Tabela18[[#This Row],[GABPREF]:[CELIC]])</f>
        <v>4</v>
      </c>
      <c r="G269" s="131"/>
      <c r="H269" s="131"/>
      <c r="I269" s="131"/>
      <c r="J269" s="131"/>
      <c r="K269" s="131"/>
      <c r="L269" s="131">
        <v>4</v>
      </c>
      <c r="M269" s="69"/>
      <c r="N269" s="69"/>
      <c r="O269" s="69"/>
      <c r="P269" s="69"/>
      <c r="Q269" s="69"/>
      <c r="R269" s="69"/>
      <c r="S269" s="69"/>
      <c r="T269" s="85"/>
      <c r="U269" s="69"/>
      <c r="V269" s="85"/>
      <c r="W269" s="73"/>
      <c r="X269" s="113"/>
      <c r="Y269"/>
    </row>
    <row r="270" spans="1:25" ht="266.25" customHeight="1" x14ac:dyDescent="0.25">
      <c r="A270" s="85">
        <v>17</v>
      </c>
      <c r="B270" s="69" t="s">
        <v>416</v>
      </c>
      <c r="C270" s="130">
        <v>116497</v>
      </c>
      <c r="D270" s="132" t="s">
        <v>436</v>
      </c>
      <c r="E270" s="131" t="s">
        <v>24</v>
      </c>
      <c r="F270" s="131">
        <f>SUM(Tabela18[[#This Row],[GABPREF]:[CELIC]])</f>
        <v>4</v>
      </c>
      <c r="G270" s="131"/>
      <c r="H270" s="131"/>
      <c r="I270" s="131"/>
      <c r="J270" s="131"/>
      <c r="K270" s="131"/>
      <c r="L270" s="131">
        <v>4</v>
      </c>
      <c r="M270" s="69"/>
      <c r="N270" s="69"/>
      <c r="O270" s="69"/>
      <c r="P270" s="69"/>
      <c r="Q270" s="69"/>
      <c r="R270" s="69"/>
      <c r="S270" s="69"/>
      <c r="T270" s="85"/>
      <c r="U270" s="69"/>
      <c r="V270" s="85"/>
      <c r="W270" s="73"/>
      <c r="X270" s="112"/>
    </row>
    <row r="271" spans="1:25" ht="249" customHeight="1" x14ac:dyDescent="0.25">
      <c r="A271" s="126">
        <v>18</v>
      </c>
      <c r="B271" s="161" t="s">
        <v>416</v>
      </c>
      <c r="C271" s="162">
        <v>116479</v>
      </c>
      <c r="D271" s="132" t="s">
        <v>437</v>
      </c>
      <c r="E271" s="131" t="s">
        <v>24</v>
      </c>
      <c r="F271" s="131">
        <f>SUM(Tabela18[[#This Row],[GABPREF]:[CELIC]])</f>
        <v>28</v>
      </c>
      <c r="G271" s="131"/>
      <c r="H271" s="131"/>
      <c r="I271" s="131"/>
      <c r="J271" s="131"/>
      <c r="K271" s="131">
        <v>12</v>
      </c>
      <c r="L271" s="131"/>
      <c r="M271" s="131"/>
      <c r="N271" s="131">
        <v>16</v>
      </c>
      <c r="O271" s="131"/>
      <c r="P271" s="131"/>
      <c r="Q271" s="131"/>
      <c r="R271" s="131"/>
      <c r="S271" s="131"/>
      <c r="T271" s="130"/>
      <c r="U271" s="131"/>
      <c r="V271" s="130"/>
      <c r="W271" s="133"/>
      <c r="X271" s="113"/>
    </row>
    <row r="272" spans="1:25" ht="250.5" customHeight="1" x14ac:dyDescent="0.25">
      <c r="A272" s="130">
        <v>19</v>
      </c>
      <c r="B272" s="131" t="s">
        <v>416</v>
      </c>
      <c r="C272" s="130">
        <v>116480</v>
      </c>
      <c r="D272" s="132" t="s">
        <v>438</v>
      </c>
      <c r="E272" s="131" t="s">
        <v>24</v>
      </c>
      <c r="F272" s="131">
        <f>SUM(Tabela18[[#This Row],[GABPREF]:[CELIC]])</f>
        <v>276</v>
      </c>
      <c r="G272" s="131"/>
      <c r="H272" s="131"/>
      <c r="I272" s="131">
        <v>4</v>
      </c>
      <c r="J272" s="131">
        <v>4</v>
      </c>
      <c r="K272" s="131">
        <v>4</v>
      </c>
      <c r="L272" s="131"/>
      <c r="M272" s="131"/>
      <c r="N272" s="131"/>
      <c r="O272" s="131"/>
      <c r="P272" s="131"/>
      <c r="Q272" s="131"/>
      <c r="R272" s="131"/>
      <c r="S272" s="131">
        <v>264</v>
      </c>
      <c r="T272" s="130"/>
      <c r="U272" s="131"/>
      <c r="V272" s="130"/>
      <c r="W272" s="133"/>
      <c r="X272" s="136"/>
    </row>
    <row r="273" spans="1:24" ht="254.25" customHeight="1" x14ac:dyDescent="0.25">
      <c r="A273" s="130">
        <v>20</v>
      </c>
      <c r="B273" s="131" t="s">
        <v>416</v>
      </c>
      <c r="C273" s="130">
        <v>116481</v>
      </c>
      <c r="D273" s="132" t="s">
        <v>439</v>
      </c>
      <c r="E273" s="131" t="s">
        <v>24</v>
      </c>
      <c r="F273" s="131">
        <f>SUM(Tabela18[[#This Row],[GABPREF]:[CELIC]])</f>
        <v>34</v>
      </c>
      <c r="G273" s="131"/>
      <c r="H273" s="131"/>
      <c r="I273" s="131"/>
      <c r="J273" s="131"/>
      <c r="K273" s="131">
        <v>2</v>
      </c>
      <c r="L273" s="131"/>
      <c r="M273" s="131"/>
      <c r="N273" s="131"/>
      <c r="O273" s="131"/>
      <c r="P273" s="131"/>
      <c r="Q273" s="131"/>
      <c r="R273" s="131"/>
      <c r="S273" s="131">
        <v>32</v>
      </c>
      <c r="T273" s="130"/>
      <c r="U273" s="131"/>
      <c r="V273" s="130"/>
      <c r="W273" s="133"/>
      <c r="X273" s="137"/>
    </row>
    <row r="274" spans="1:24" ht="258.75" customHeight="1" x14ac:dyDescent="0.25">
      <c r="A274" s="130">
        <v>21</v>
      </c>
      <c r="B274" s="131" t="s">
        <v>416</v>
      </c>
      <c r="C274" s="130">
        <v>116482</v>
      </c>
      <c r="D274" s="132" t="s">
        <v>440</v>
      </c>
      <c r="E274" s="131" t="s">
        <v>24</v>
      </c>
      <c r="F274" s="131">
        <f>SUM(Tabela18[[#This Row],[GABPREF]:[CELIC]])</f>
        <v>44</v>
      </c>
      <c r="G274" s="131"/>
      <c r="H274" s="131"/>
      <c r="I274" s="131"/>
      <c r="J274" s="131"/>
      <c r="K274" s="131"/>
      <c r="L274" s="131"/>
      <c r="M274" s="131"/>
      <c r="N274" s="131">
        <v>16</v>
      </c>
      <c r="O274" s="131"/>
      <c r="P274" s="131"/>
      <c r="Q274" s="131"/>
      <c r="R274" s="131"/>
      <c r="S274" s="131">
        <v>28</v>
      </c>
      <c r="T274" s="130"/>
      <c r="U274" s="131"/>
      <c r="V274" s="130"/>
      <c r="W274" s="133"/>
      <c r="X274" s="136"/>
    </row>
    <row r="275" spans="1:24" ht="255" customHeight="1" x14ac:dyDescent="0.25">
      <c r="A275" s="130">
        <v>22</v>
      </c>
      <c r="B275" s="131" t="s">
        <v>416</v>
      </c>
      <c r="C275" s="130">
        <v>116483</v>
      </c>
      <c r="D275" s="132" t="s">
        <v>452</v>
      </c>
      <c r="E275" s="131" t="s">
        <v>24</v>
      </c>
      <c r="F275" s="131">
        <f>SUM(Tabela18[[#This Row],[GABPREF]:[CELIC]])</f>
        <v>20</v>
      </c>
      <c r="G275" s="131"/>
      <c r="H275" s="131"/>
      <c r="I275" s="131"/>
      <c r="J275" s="131"/>
      <c r="K275" s="131"/>
      <c r="L275" s="131"/>
      <c r="M275" s="131"/>
      <c r="N275" s="131"/>
      <c r="O275" s="131"/>
      <c r="P275" s="131"/>
      <c r="Q275" s="131"/>
      <c r="R275" s="131"/>
      <c r="S275" s="131">
        <v>20</v>
      </c>
      <c r="T275" s="130"/>
      <c r="U275" s="131"/>
      <c r="V275" s="130"/>
      <c r="W275" s="133"/>
      <c r="X275" s="137"/>
    </row>
    <row r="276" spans="1:24" ht="267.75" customHeight="1" x14ac:dyDescent="0.25">
      <c r="A276" s="85">
        <v>23</v>
      </c>
      <c r="B276" s="69" t="s">
        <v>416</v>
      </c>
      <c r="C276" s="85">
        <v>116484</v>
      </c>
      <c r="D276" s="46" t="s">
        <v>453</v>
      </c>
      <c r="E276" s="69" t="s">
        <v>24</v>
      </c>
      <c r="F276" s="69">
        <f>SUM(Tabela18[[#This Row],[GABPREF]:[CELIC]])</f>
        <v>8</v>
      </c>
      <c r="G276" s="69"/>
      <c r="H276" s="69"/>
      <c r="I276" s="69"/>
      <c r="J276" s="69"/>
      <c r="K276" s="69"/>
      <c r="L276" s="69"/>
      <c r="M276" s="69"/>
      <c r="N276" s="69">
        <v>8</v>
      </c>
      <c r="O276" s="69"/>
      <c r="P276" s="69"/>
      <c r="Q276" s="69"/>
      <c r="R276" s="69"/>
      <c r="S276" s="69"/>
      <c r="T276" s="85"/>
      <c r="U276" s="69"/>
      <c r="V276" s="85"/>
      <c r="W276" s="73"/>
      <c r="X276" s="112"/>
    </row>
    <row r="277" spans="1:24" ht="258" customHeight="1" x14ac:dyDescent="0.25">
      <c r="A277" s="130">
        <v>24</v>
      </c>
      <c r="B277" s="131" t="s">
        <v>416</v>
      </c>
      <c r="C277" s="130">
        <v>116485</v>
      </c>
      <c r="D277" s="132" t="s">
        <v>454</v>
      </c>
      <c r="E277" s="131" t="s">
        <v>24</v>
      </c>
      <c r="F277" s="131">
        <f>SUM(Tabela18[[#This Row],[GABPREF]:[CELIC]])</f>
        <v>12</v>
      </c>
      <c r="G277" s="131"/>
      <c r="H277" s="131"/>
      <c r="I277" s="131"/>
      <c r="J277" s="131"/>
      <c r="K277" s="131">
        <v>4</v>
      </c>
      <c r="L277" s="131"/>
      <c r="M277" s="131"/>
      <c r="N277" s="131">
        <v>8</v>
      </c>
      <c r="O277" s="131"/>
      <c r="P277" s="131"/>
      <c r="Q277" s="131"/>
      <c r="R277" s="131"/>
      <c r="S277" s="131"/>
      <c r="T277" s="130"/>
      <c r="U277" s="131"/>
      <c r="V277" s="130"/>
      <c r="W277" s="133"/>
      <c r="X277" s="113"/>
    </row>
    <row r="278" spans="1:24" ht="258" customHeight="1" x14ac:dyDescent="0.25">
      <c r="A278" s="130">
        <v>25</v>
      </c>
      <c r="B278" s="131" t="s">
        <v>416</v>
      </c>
      <c r="C278" s="130">
        <v>116486</v>
      </c>
      <c r="D278" s="132" t="s">
        <v>455</v>
      </c>
      <c r="E278" s="131" t="s">
        <v>24</v>
      </c>
      <c r="F278" s="131">
        <f>SUM(Tabela18[[#This Row],[GABPREF]:[CELIC]])</f>
        <v>164</v>
      </c>
      <c r="G278" s="131"/>
      <c r="H278" s="131"/>
      <c r="I278" s="131"/>
      <c r="J278" s="131"/>
      <c r="K278" s="131">
        <v>28</v>
      </c>
      <c r="L278" s="131"/>
      <c r="M278" s="131"/>
      <c r="N278" s="131"/>
      <c r="O278" s="131"/>
      <c r="P278" s="131"/>
      <c r="Q278" s="131"/>
      <c r="R278" s="131"/>
      <c r="S278" s="131">
        <v>136</v>
      </c>
      <c r="T278" s="130"/>
      <c r="U278" s="131"/>
      <c r="V278" s="130"/>
      <c r="W278" s="133"/>
      <c r="X278" s="112"/>
    </row>
    <row r="279" spans="1:24" ht="258.75" customHeight="1" x14ac:dyDescent="0.25">
      <c r="A279" s="130">
        <v>26</v>
      </c>
      <c r="B279" s="131" t="s">
        <v>416</v>
      </c>
      <c r="C279" s="130">
        <v>116487</v>
      </c>
      <c r="D279" s="132" t="s">
        <v>456</v>
      </c>
      <c r="E279" s="131" t="s">
        <v>24</v>
      </c>
      <c r="F279" s="131">
        <f>SUM(Tabela18[[#This Row],[GABPREF]:[CELIC]])</f>
        <v>10</v>
      </c>
      <c r="G279" s="131"/>
      <c r="H279" s="131"/>
      <c r="I279" s="131"/>
      <c r="J279" s="131"/>
      <c r="K279" s="131"/>
      <c r="L279" s="131"/>
      <c r="M279" s="131"/>
      <c r="N279" s="131"/>
      <c r="O279" s="131"/>
      <c r="P279" s="131"/>
      <c r="Q279" s="131"/>
      <c r="R279" s="131"/>
      <c r="S279" s="131">
        <v>10</v>
      </c>
      <c r="T279" s="130"/>
      <c r="U279" s="131"/>
      <c r="V279" s="130"/>
      <c r="W279" s="133"/>
      <c r="X279" s="113"/>
    </row>
    <row r="280" spans="1:24" ht="281.25" customHeight="1" x14ac:dyDescent="0.25">
      <c r="A280" s="130">
        <v>27</v>
      </c>
      <c r="B280" s="131" t="s">
        <v>416</v>
      </c>
      <c r="C280" s="130">
        <v>116488</v>
      </c>
      <c r="D280" s="132" t="s">
        <v>457</v>
      </c>
      <c r="E280" s="131" t="s">
        <v>24</v>
      </c>
      <c r="F280" s="131">
        <f>SUM(Tabela18[[#This Row],[GABPREF]:[CELIC]])</f>
        <v>40</v>
      </c>
      <c r="G280" s="131"/>
      <c r="H280" s="131"/>
      <c r="I280" s="131"/>
      <c r="J280" s="131"/>
      <c r="K280" s="131"/>
      <c r="L280" s="131"/>
      <c r="M280" s="131"/>
      <c r="N280" s="131"/>
      <c r="O280" s="131"/>
      <c r="P280" s="131"/>
      <c r="Q280" s="131"/>
      <c r="R280" s="131"/>
      <c r="S280" s="131">
        <v>40</v>
      </c>
      <c r="T280" s="130"/>
      <c r="U280" s="131"/>
      <c r="V280" s="130"/>
      <c r="W280" s="133"/>
      <c r="X280" s="112"/>
    </row>
    <row r="281" spans="1:24" ht="278.25" customHeight="1" x14ac:dyDescent="0.25">
      <c r="A281" s="130">
        <v>28</v>
      </c>
      <c r="B281" s="131" t="s">
        <v>416</v>
      </c>
      <c r="C281" s="130">
        <v>116489</v>
      </c>
      <c r="D281" s="132" t="s">
        <v>458</v>
      </c>
      <c r="E281" s="131" t="s">
        <v>24</v>
      </c>
      <c r="F281" s="131">
        <f>SUM(Tabela18[[#This Row],[GABPREF]:[CELIC]])</f>
        <v>48</v>
      </c>
      <c r="G281" s="131"/>
      <c r="H281" s="131"/>
      <c r="I281" s="131"/>
      <c r="J281" s="131"/>
      <c r="K281" s="131"/>
      <c r="L281" s="131"/>
      <c r="M281" s="131"/>
      <c r="N281" s="131"/>
      <c r="O281" s="131"/>
      <c r="P281" s="131"/>
      <c r="Q281" s="131"/>
      <c r="R281" s="131"/>
      <c r="S281" s="131">
        <v>48</v>
      </c>
      <c r="T281" s="130"/>
      <c r="U281" s="131"/>
      <c r="V281" s="130"/>
      <c r="W281" s="133"/>
      <c r="X281" s="113"/>
    </row>
    <row r="282" spans="1:24" ht="279" customHeight="1" x14ac:dyDescent="0.25">
      <c r="A282" s="130">
        <v>29</v>
      </c>
      <c r="B282" s="131" t="s">
        <v>416</v>
      </c>
      <c r="C282" s="130">
        <v>116490</v>
      </c>
      <c r="D282" s="132" t="s">
        <v>459</v>
      </c>
      <c r="E282" s="131" t="s">
        <v>24</v>
      </c>
      <c r="F282" s="131">
        <f>SUM(Tabela18[[#This Row],[GABPREF]:[CELIC]])</f>
        <v>28</v>
      </c>
      <c r="G282" s="131"/>
      <c r="H282" s="131"/>
      <c r="I282" s="131"/>
      <c r="J282" s="131"/>
      <c r="K282" s="131">
        <v>28</v>
      </c>
      <c r="L282" s="131"/>
      <c r="M282" s="131"/>
      <c r="N282" s="131"/>
      <c r="O282" s="131"/>
      <c r="P282" s="131"/>
      <c r="Q282" s="131"/>
      <c r="R282" s="131"/>
      <c r="S282" s="131"/>
      <c r="T282" s="130"/>
      <c r="U282" s="131"/>
      <c r="V282" s="130"/>
      <c r="W282" s="133"/>
      <c r="X282" s="112"/>
    </row>
    <row r="283" spans="1:24" ht="282.75" customHeight="1" x14ac:dyDescent="0.25">
      <c r="A283" s="130">
        <v>30</v>
      </c>
      <c r="B283" s="131" t="s">
        <v>416</v>
      </c>
      <c r="C283" s="130">
        <v>116491</v>
      </c>
      <c r="D283" s="132" t="s">
        <v>460</v>
      </c>
      <c r="E283" s="131" t="s">
        <v>24</v>
      </c>
      <c r="F283" s="131">
        <f>SUM(Tabela18[[#This Row],[GABPREF]:[CELIC]])</f>
        <v>14</v>
      </c>
      <c r="G283" s="131"/>
      <c r="H283" s="131"/>
      <c r="I283" s="131"/>
      <c r="J283" s="131"/>
      <c r="K283" s="131">
        <v>14</v>
      </c>
      <c r="L283" s="131"/>
      <c r="M283" s="131"/>
      <c r="N283" s="131"/>
      <c r="O283" s="131"/>
      <c r="P283" s="131"/>
      <c r="Q283" s="131"/>
      <c r="R283" s="131"/>
      <c r="S283" s="131"/>
      <c r="T283" s="130"/>
      <c r="U283" s="131"/>
      <c r="V283" s="130"/>
      <c r="W283" s="133"/>
      <c r="X283" s="113"/>
    </row>
    <row r="284" spans="1:24" ht="240.75" customHeight="1" x14ac:dyDescent="0.25">
      <c r="A284" s="85">
        <v>32</v>
      </c>
      <c r="B284" s="69" t="s">
        <v>416</v>
      </c>
      <c r="C284" s="85">
        <v>116493</v>
      </c>
      <c r="D284" s="46" t="s">
        <v>461</v>
      </c>
      <c r="E284" s="69" t="s">
        <v>24</v>
      </c>
      <c r="F284" s="69">
        <f>SUM(Tabela18[[#This Row],[GABPREF]:[CELIC]])</f>
        <v>34</v>
      </c>
      <c r="G284" s="69"/>
      <c r="H284" s="69"/>
      <c r="I284" s="69"/>
      <c r="J284" s="69"/>
      <c r="K284" s="69">
        <v>34</v>
      </c>
      <c r="L284" s="69"/>
      <c r="M284" s="69"/>
      <c r="N284" s="69"/>
      <c r="O284" s="69"/>
      <c r="P284" s="69"/>
      <c r="Q284" s="69"/>
      <c r="R284" s="69"/>
      <c r="S284" s="69"/>
      <c r="T284" s="85"/>
      <c r="U284" s="69"/>
      <c r="V284" s="85"/>
      <c r="W284" s="73"/>
      <c r="X284" s="112"/>
    </row>
    <row r="285" spans="1:24" ht="258.75" customHeight="1" x14ac:dyDescent="0.25">
      <c r="A285" s="130">
        <v>33</v>
      </c>
      <c r="B285" s="131" t="s">
        <v>416</v>
      </c>
      <c r="C285" s="130">
        <v>116494</v>
      </c>
      <c r="D285" s="132" t="s">
        <v>462</v>
      </c>
      <c r="E285" s="131" t="s">
        <v>24</v>
      </c>
      <c r="F285" s="131">
        <f>SUM(Tabela18[[#This Row],[GABPREF]:[CELIC]])</f>
        <v>4</v>
      </c>
      <c r="G285" s="131"/>
      <c r="H285" s="131"/>
      <c r="I285" s="131"/>
      <c r="J285" s="131"/>
      <c r="K285" s="131"/>
      <c r="L285" s="131">
        <v>4</v>
      </c>
      <c r="M285" s="131"/>
      <c r="N285" s="131"/>
      <c r="O285" s="131"/>
      <c r="P285" s="131"/>
      <c r="Q285" s="131"/>
      <c r="R285" s="131"/>
      <c r="S285" s="131"/>
      <c r="T285" s="130"/>
      <c r="U285" s="131"/>
      <c r="V285" s="130"/>
      <c r="W285" s="133"/>
      <c r="X285" s="113"/>
    </row>
    <row r="286" spans="1:24" ht="249" customHeight="1" x14ac:dyDescent="0.25">
      <c r="A286" s="130">
        <v>34</v>
      </c>
      <c r="B286" s="131" t="s">
        <v>416</v>
      </c>
      <c r="C286" s="130">
        <v>116495</v>
      </c>
      <c r="D286" s="132" t="s">
        <v>463</v>
      </c>
      <c r="E286" s="131" t="s">
        <v>24</v>
      </c>
      <c r="F286" s="131">
        <f>SUM(Tabela18[[#This Row],[GABPREF]:[CELIC]])</f>
        <v>18</v>
      </c>
      <c r="G286" s="131"/>
      <c r="H286" s="131"/>
      <c r="I286" s="131"/>
      <c r="J286" s="131"/>
      <c r="K286" s="131"/>
      <c r="L286" s="131">
        <v>18</v>
      </c>
      <c r="M286" s="131"/>
      <c r="N286" s="131"/>
      <c r="O286" s="131"/>
      <c r="P286" s="131"/>
      <c r="Q286" s="131"/>
      <c r="R286" s="131"/>
      <c r="S286" s="131"/>
      <c r="T286" s="130"/>
      <c r="U286" s="131"/>
      <c r="V286" s="130"/>
      <c r="W286" s="133"/>
      <c r="X286" s="112"/>
    </row>
    <row r="287" spans="1:24" ht="248.25" customHeight="1" x14ac:dyDescent="0.25">
      <c r="A287" s="130">
        <v>102</v>
      </c>
      <c r="B287" s="131" t="s">
        <v>416</v>
      </c>
      <c r="C287" s="130">
        <v>116496</v>
      </c>
      <c r="D287" s="132" t="s">
        <v>464</v>
      </c>
      <c r="E287" s="131" t="s">
        <v>24</v>
      </c>
      <c r="F287" s="131">
        <f>SUM(Tabela18[[#This Row],[GABPREF]:[CELIC]])</f>
        <v>6</v>
      </c>
      <c r="G287" s="131"/>
      <c r="H287" s="131"/>
      <c r="I287" s="131"/>
      <c r="J287" s="131"/>
      <c r="K287" s="131"/>
      <c r="L287" s="131">
        <v>6</v>
      </c>
      <c r="M287" s="131"/>
      <c r="N287" s="131"/>
      <c r="O287" s="131"/>
      <c r="P287" s="131"/>
      <c r="Q287" s="131"/>
      <c r="R287" s="131"/>
      <c r="S287" s="131"/>
      <c r="T287" s="130"/>
      <c r="U287" s="131"/>
      <c r="V287" s="130"/>
      <c r="W287" s="73"/>
      <c r="X287" s="113"/>
    </row>
    <row r="288" spans="1:24" ht="247.5" customHeight="1" x14ac:dyDescent="0.25">
      <c r="A288" s="130">
        <v>36</v>
      </c>
      <c r="B288" s="131" t="s">
        <v>416</v>
      </c>
      <c r="C288" s="130">
        <v>116497</v>
      </c>
      <c r="D288" s="132" t="s">
        <v>465</v>
      </c>
      <c r="E288" s="131" t="s">
        <v>24</v>
      </c>
      <c r="F288" s="131">
        <f>SUM(Tabela18[[#This Row],[GABPREF]:[CELIC]])</f>
        <v>4</v>
      </c>
      <c r="G288" s="131"/>
      <c r="H288" s="131"/>
      <c r="I288" s="131"/>
      <c r="J288" s="131"/>
      <c r="K288" s="131"/>
      <c r="L288" s="131">
        <v>4</v>
      </c>
      <c r="M288" s="131"/>
      <c r="N288" s="131"/>
      <c r="O288" s="131"/>
      <c r="P288" s="131"/>
      <c r="Q288" s="131"/>
      <c r="R288" s="131"/>
      <c r="S288" s="131"/>
      <c r="T288" s="130"/>
      <c r="U288" s="131"/>
      <c r="V288" s="130"/>
      <c r="W288" s="133"/>
      <c r="X288" s="112"/>
    </row>
    <row r="289" spans="1:25" ht="255.75" customHeight="1" x14ac:dyDescent="0.25">
      <c r="A289" s="150">
        <v>37</v>
      </c>
      <c r="B289" s="149" t="s">
        <v>416</v>
      </c>
      <c r="C289" s="150">
        <v>112664</v>
      </c>
      <c r="D289" s="151" t="s">
        <v>494</v>
      </c>
      <c r="E289" s="149" t="s">
        <v>24</v>
      </c>
      <c r="F289" s="131">
        <f>SUM(Tabela18[[#This Row],[GABPREF]:[CELIC]])</f>
        <v>61</v>
      </c>
      <c r="G289" s="149"/>
      <c r="H289" s="149"/>
      <c r="I289" s="149"/>
      <c r="J289" s="149"/>
      <c r="K289" s="149">
        <v>3</v>
      </c>
      <c r="L289" s="149">
        <v>21</v>
      </c>
      <c r="M289" s="149"/>
      <c r="N289" s="149">
        <v>2</v>
      </c>
      <c r="O289" s="149"/>
      <c r="P289" s="149">
        <v>1</v>
      </c>
      <c r="Q289" s="149"/>
      <c r="R289" s="149">
        <v>1</v>
      </c>
      <c r="S289" s="149">
        <v>33</v>
      </c>
      <c r="T289" s="150"/>
      <c r="U289" s="128"/>
      <c r="V289" s="127"/>
      <c r="W289" s="129"/>
      <c r="X289" s="113"/>
    </row>
    <row r="290" spans="1:25" ht="238.5" customHeight="1" x14ac:dyDescent="0.25">
      <c r="A290" s="130">
        <v>38</v>
      </c>
      <c r="B290" s="131" t="s">
        <v>416</v>
      </c>
      <c r="C290" s="130">
        <v>117138</v>
      </c>
      <c r="D290" s="147" t="s">
        <v>470</v>
      </c>
      <c r="E290" s="131" t="s">
        <v>24</v>
      </c>
      <c r="F290" s="131">
        <f>SUM(Tabela18[[#This Row],[GABPREF]:[CELIC]])</f>
        <v>11</v>
      </c>
      <c r="G290" s="131">
        <v>2</v>
      </c>
      <c r="H290" s="131"/>
      <c r="I290" s="131">
        <v>2</v>
      </c>
      <c r="J290" s="131"/>
      <c r="K290" s="131"/>
      <c r="L290" s="131">
        <v>7</v>
      </c>
      <c r="M290" s="131"/>
      <c r="N290" s="131"/>
      <c r="O290" s="131"/>
      <c r="P290" s="131"/>
      <c r="Q290" s="131"/>
      <c r="R290" s="131"/>
      <c r="S290" s="131"/>
      <c r="T290" s="130"/>
      <c r="U290" s="131"/>
      <c r="V290" s="130"/>
      <c r="W290" s="133"/>
      <c r="X290" s="112"/>
    </row>
    <row r="291" spans="1:25" ht="238.5" customHeight="1" x14ac:dyDescent="0.25">
      <c r="A291" s="130">
        <v>39</v>
      </c>
      <c r="B291" s="131" t="s">
        <v>416</v>
      </c>
      <c r="C291" s="168">
        <v>117139</v>
      </c>
      <c r="D291" s="148" t="s">
        <v>471</v>
      </c>
      <c r="E291" s="131" t="s">
        <v>24</v>
      </c>
      <c r="F291" s="131">
        <f>SUM(Tabela18[[#This Row],[GABPREF]:[CELIC]])</f>
        <v>2</v>
      </c>
      <c r="G291" s="131"/>
      <c r="H291" s="131"/>
      <c r="I291" s="131"/>
      <c r="J291" s="131"/>
      <c r="K291" s="131"/>
      <c r="L291" s="131"/>
      <c r="M291" s="131"/>
      <c r="N291" s="131"/>
      <c r="O291" s="131"/>
      <c r="P291" s="131">
        <v>1</v>
      </c>
      <c r="Q291" s="131"/>
      <c r="R291" s="131"/>
      <c r="S291" s="131">
        <v>1</v>
      </c>
      <c r="T291" s="130"/>
      <c r="U291" s="131"/>
      <c r="V291" s="130"/>
      <c r="W291" s="133"/>
      <c r="X291" s="113"/>
    </row>
    <row r="292" spans="1:25" ht="228.75" customHeight="1" x14ac:dyDescent="0.25">
      <c r="A292" s="85">
        <v>40</v>
      </c>
      <c r="B292" s="69" t="s">
        <v>416</v>
      </c>
      <c r="C292" s="85">
        <v>116516</v>
      </c>
      <c r="D292" s="146" t="s">
        <v>469</v>
      </c>
      <c r="E292" s="131" t="s">
        <v>24</v>
      </c>
      <c r="F292" s="69">
        <f>SUM(Tabela18[[#This Row],[GABPREF]:[CELIC]])</f>
        <v>183</v>
      </c>
      <c r="G292" s="85"/>
      <c r="H292" s="69"/>
      <c r="I292" s="85"/>
      <c r="J292" s="46"/>
      <c r="K292" s="69">
        <v>4</v>
      </c>
      <c r="L292" s="69">
        <v>100</v>
      </c>
      <c r="M292" s="85"/>
      <c r="N292" s="69"/>
      <c r="O292" s="85"/>
      <c r="P292" s="41">
        <v>3</v>
      </c>
      <c r="Q292" s="69"/>
      <c r="R292" s="69">
        <v>48</v>
      </c>
      <c r="S292" s="85">
        <v>28</v>
      </c>
      <c r="T292" s="69"/>
      <c r="U292" s="85"/>
      <c r="V292" s="46"/>
      <c r="W292" s="69"/>
      <c r="X292" s="112"/>
    </row>
    <row r="293" spans="1:25" ht="239.25" customHeight="1" x14ac:dyDescent="0.25">
      <c r="A293" s="85">
        <v>41</v>
      </c>
      <c r="B293" s="69" t="s">
        <v>416</v>
      </c>
      <c r="C293" s="85">
        <v>116517</v>
      </c>
      <c r="D293" s="132" t="s">
        <v>468</v>
      </c>
      <c r="E293" s="131" t="s">
        <v>24</v>
      </c>
      <c r="F293" s="69">
        <f>SUM(Tabela18[[#This Row],[GABPREF]:[CELIC]])</f>
        <v>40</v>
      </c>
      <c r="G293" s="85">
        <v>2</v>
      </c>
      <c r="H293" s="46"/>
      <c r="I293" s="85">
        <v>2</v>
      </c>
      <c r="J293" s="69"/>
      <c r="K293" s="85">
        <v>17</v>
      </c>
      <c r="L293" s="41">
        <v>19</v>
      </c>
      <c r="M293" s="85"/>
      <c r="N293" s="69"/>
      <c r="O293" s="85"/>
      <c r="P293" s="46"/>
      <c r="Q293" s="85"/>
      <c r="R293" s="69"/>
      <c r="S293" s="85"/>
      <c r="T293" s="46"/>
      <c r="U293" s="85"/>
      <c r="V293" s="69"/>
      <c r="W293" s="69"/>
    </row>
    <row r="294" spans="1:25" ht="229.5" customHeight="1" x14ac:dyDescent="0.25">
      <c r="A294" s="85">
        <v>42</v>
      </c>
      <c r="B294" s="69" t="s">
        <v>416</v>
      </c>
      <c r="C294" s="85">
        <v>116518</v>
      </c>
      <c r="D294" s="132" t="s">
        <v>467</v>
      </c>
      <c r="E294" s="131" t="s">
        <v>24</v>
      </c>
      <c r="F294" s="69">
        <f>SUM(Tabela18[[#This Row],[GABPREF]:[CELIC]])</f>
        <v>13</v>
      </c>
      <c r="G294" s="85"/>
      <c r="H294" s="46"/>
      <c r="I294" s="85"/>
      <c r="J294" s="69"/>
      <c r="K294" s="85">
        <v>13</v>
      </c>
      <c r="L294" s="46"/>
      <c r="M294" s="85"/>
      <c r="N294" s="69"/>
      <c r="O294" s="85"/>
      <c r="P294" s="46"/>
      <c r="Q294" s="85"/>
      <c r="R294" s="69"/>
      <c r="S294" s="85"/>
      <c r="T294" s="46"/>
      <c r="U294" s="85"/>
      <c r="V294" s="69"/>
      <c r="W294" s="85"/>
      <c r="X294" s="142"/>
      <c r="Y294" s="143"/>
    </row>
    <row r="295" spans="1:25" ht="242.25" customHeight="1" x14ac:dyDescent="0.25">
      <c r="A295" s="85">
        <v>43</v>
      </c>
      <c r="B295" s="69" t="s">
        <v>416</v>
      </c>
      <c r="C295" s="85">
        <v>116519</v>
      </c>
      <c r="D295" s="132" t="s">
        <v>466</v>
      </c>
      <c r="E295" s="131" t="s">
        <v>24</v>
      </c>
      <c r="F295" s="69">
        <f>SUM(Tabela18[[#This Row],[GABPREF]:[CELIC]])</f>
        <v>109</v>
      </c>
      <c r="G295" s="85"/>
      <c r="H295" s="46"/>
      <c r="I295" s="85"/>
      <c r="J295" s="69"/>
      <c r="K295" s="85">
        <v>1</v>
      </c>
      <c r="L295" s="41">
        <v>4</v>
      </c>
      <c r="M295" s="85"/>
      <c r="N295" s="69"/>
      <c r="O295" s="85"/>
      <c r="P295" s="46"/>
      <c r="Q295" s="85"/>
      <c r="R295" s="69"/>
      <c r="S295" s="85">
        <v>104</v>
      </c>
      <c r="T295" s="46"/>
      <c r="U295" s="85"/>
      <c r="V295" s="69"/>
      <c r="W295" s="85"/>
    </row>
    <row r="296" spans="1:25" ht="231.75" customHeight="1" x14ac:dyDescent="0.25">
      <c r="A296" s="138"/>
      <c r="B296" s="69" t="s">
        <v>416</v>
      </c>
      <c r="C296" s="85">
        <v>116520</v>
      </c>
      <c r="D296" s="132" t="s">
        <v>472</v>
      </c>
      <c r="E296" s="131" t="s">
        <v>24</v>
      </c>
      <c r="F296" s="139">
        <f>SUM(Tabela18[[#This Row],[GABPREF]:[CELIC]])</f>
        <v>27</v>
      </c>
      <c r="G296" s="41"/>
      <c r="H296" s="41"/>
      <c r="I296" s="139"/>
      <c r="J296" s="41"/>
      <c r="K296" s="41"/>
      <c r="L296" s="139">
        <v>10</v>
      </c>
      <c r="M296" s="41"/>
      <c r="N296" s="41"/>
      <c r="O296" s="139"/>
      <c r="P296" s="41"/>
      <c r="Q296" s="41"/>
      <c r="R296" s="139"/>
      <c r="S296" s="41">
        <v>17</v>
      </c>
      <c r="T296" s="36"/>
      <c r="U296" s="139"/>
      <c r="V296" s="36"/>
      <c r="W296" s="46"/>
    </row>
    <row r="297" spans="1:25" ht="233.25" customHeight="1" x14ac:dyDescent="0.25">
      <c r="A297" s="138"/>
      <c r="B297" s="69" t="s">
        <v>416</v>
      </c>
      <c r="C297" s="138">
        <v>117140</v>
      </c>
      <c r="D297" s="145" t="s">
        <v>473</v>
      </c>
      <c r="E297" s="131" t="s">
        <v>24</v>
      </c>
      <c r="F297" s="139">
        <f>SUM(Tabela18[[#This Row],[GABPREF]:[CELIC]])</f>
        <v>3</v>
      </c>
      <c r="G297" s="41"/>
      <c r="H297" s="41"/>
      <c r="I297" s="139"/>
      <c r="J297" s="41"/>
      <c r="K297" s="41"/>
      <c r="L297" s="139"/>
      <c r="M297" s="41"/>
      <c r="N297" s="41">
        <v>1</v>
      </c>
      <c r="O297" s="139"/>
      <c r="P297" s="41"/>
      <c r="Q297" s="41"/>
      <c r="R297" s="139"/>
      <c r="S297" s="41">
        <v>2</v>
      </c>
      <c r="T297" s="36"/>
      <c r="U297" s="139"/>
      <c r="V297" s="36"/>
      <c r="W297" s="46"/>
    </row>
    <row r="298" spans="1:25" ht="231" customHeight="1" x14ac:dyDescent="0.25">
      <c r="A298" s="138"/>
      <c r="B298" s="69" t="s">
        <v>416</v>
      </c>
      <c r="C298" s="138">
        <v>117141</v>
      </c>
      <c r="D298" s="145" t="s">
        <v>474</v>
      </c>
      <c r="E298" s="131" t="s">
        <v>24</v>
      </c>
      <c r="F298" s="139">
        <f>SUM(Tabela18[[#This Row],[GABPREF]:[CELIC]])</f>
        <v>16</v>
      </c>
      <c r="G298" s="41">
        <v>2</v>
      </c>
      <c r="H298" s="41"/>
      <c r="I298" s="139">
        <v>2</v>
      </c>
      <c r="J298" s="41"/>
      <c r="K298" s="41"/>
      <c r="L298" s="139">
        <v>7</v>
      </c>
      <c r="M298" s="41"/>
      <c r="N298" s="41">
        <v>5</v>
      </c>
      <c r="O298" s="139"/>
      <c r="P298" s="41"/>
      <c r="Q298" s="41"/>
      <c r="R298" s="139"/>
      <c r="S298" s="41"/>
      <c r="T298" s="36"/>
      <c r="U298" s="139"/>
      <c r="V298" s="36"/>
      <c r="W298" s="46"/>
    </row>
    <row r="299" spans="1:25" ht="219" customHeight="1" x14ac:dyDescent="0.25">
      <c r="A299" s="138"/>
      <c r="B299" s="69" t="s">
        <v>416</v>
      </c>
      <c r="C299" s="138">
        <v>117142</v>
      </c>
      <c r="D299" s="145" t="s">
        <v>475</v>
      </c>
      <c r="E299" s="139" t="s">
        <v>24</v>
      </c>
      <c r="F299" s="139">
        <f>SUM(Tabela18[[#This Row],[GABPREF]:[CELIC]])</f>
        <v>13</v>
      </c>
      <c r="G299" s="41"/>
      <c r="H299" s="41"/>
      <c r="I299" s="139"/>
      <c r="J299" s="41"/>
      <c r="K299" s="41">
        <v>13</v>
      </c>
      <c r="L299" s="139"/>
      <c r="M299" s="41"/>
      <c r="N299" s="41"/>
      <c r="O299" s="139"/>
      <c r="P299" s="41"/>
      <c r="Q299" s="41"/>
      <c r="R299" s="139"/>
      <c r="S299" s="41"/>
      <c r="T299" s="36"/>
      <c r="U299" s="139"/>
      <c r="V299" s="36"/>
      <c r="W299" s="46"/>
    </row>
    <row r="300" spans="1:25" ht="240.75" customHeight="1" x14ac:dyDescent="0.25">
      <c r="A300" s="138"/>
      <c r="B300" s="69" t="s">
        <v>416</v>
      </c>
      <c r="C300" s="138">
        <v>117143</v>
      </c>
      <c r="D300" s="145" t="s">
        <v>476</v>
      </c>
      <c r="E300" s="139" t="s">
        <v>24</v>
      </c>
      <c r="F300" s="139">
        <f>SUM(Tabela18[[#This Row],[GABPREF]:[CELIC]])</f>
        <v>2</v>
      </c>
      <c r="G300" s="41"/>
      <c r="H300" s="41"/>
      <c r="I300" s="139"/>
      <c r="J300" s="41"/>
      <c r="K300" s="41"/>
      <c r="L300" s="139">
        <v>2</v>
      </c>
      <c r="M300" s="41"/>
      <c r="N300" s="41"/>
      <c r="O300" s="139"/>
      <c r="P300" s="41"/>
      <c r="Q300" s="41"/>
      <c r="R300" s="139"/>
      <c r="S300" s="41"/>
      <c r="T300" s="36"/>
      <c r="U300" s="139"/>
      <c r="V300" s="36"/>
      <c r="W300" s="46"/>
    </row>
    <row r="301" spans="1:25" ht="233.25" customHeight="1" x14ac:dyDescent="0.25">
      <c r="A301" s="138"/>
      <c r="B301" s="69" t="s">
        <v>416</v>
      </c>
      <c r="C301" s="138">
        <v>117144</v>
      </c>
      <c r="D301" s="144" t="s">
        <v>477</v>
      </c>
      <c r="E301" s="139" t="s">
        <v>24</v>
      </c>
      <c r="F301" s="139">
        <f>SUM(Tabela18[[#This Row],[GABPREF]:[CELIC]])</f>
        <v>2</v>
      </c>
      <c r="G301" s="41"/>
      <c r="H301" s="41"/>
      <c r="I301" s="139">
        <v>1</v>
      </c>
      <c r="J301" s="41">
        <v>1</v>
      </c>
      <c r="K301" s="41"/>
      <c r="L301" s="139"/>
      <c r="M301" s="41"/>
      <c r="N301" s="41"/>
      <c r="O301" s="139"/>
      <c r="P301" s="41"/>
      <c r="Q301" s="41"/>
      <c r="R301" s="139"/>
      <c r="S301" s="41"/>
      <c r="T301" s="36"/>
      <c r="U301" s="139"/>
      <c r="V301" s="36"/>
      <c r="W301" s="46"/>
    </row>
    <row r="302" spans="1:25" ht="86.25" customHeight="1" x14ac:dyDescent="0.25">
      <c r="A302" s="138"/>
      <c r="B302" s="69" t="s">
        <v>416</v>
      </c>
      <c r="C302" s="138">
        <v>117110</v>
      </c>
      <c r="D302" s="141" t="s">
        <v>442</v>
      </c>
      <c r="E302" s="139" t="s">
        <v>24</v>
      </c>
      <c r="F302" s="139">
        <f>SUM(Tabela18[[#This Row],[GABPREF]:[CELIC]])</f>
        <v>24</v>
      </c>
      <c r="G302" s="41"/>
      <c r="H302" s="41"/>
      <c r="I302" s="139"/>
      <c r="J302" s="41"/>
      <c r="K302" s="41"/>
      <c r="L302" s="140">
        <v>24</v>
      </c>
      <c r="M302" s="41"/>
      <c r="N302" s="41"/>
      <c r="O302" s="139"/>
      <c r="P302" s="41"/>
      <c r="Q302" s="41"/>
      <c r="R302" s="139"/>
      <c r="S302" s="41"/>
      <c r="T302" s="36"/>
      <c r="U302" s="139"/>
      <c r="V302" s="36"/>
      <c r="W302" s="46"/>
    </row>
    <row r="303" spans="1:25" ht="94.5" customHeight="1" x14ac:dyDescent="0.25">
      <c r="A303" s="138"/>
      <c r="B303" s="69" t="s">
        <v>416</v>
      </c>
      <c r="C303" s="138">
        <v>117111</v>
      </c>
      <c r="D303" s="141" t="s">
        <v>443</v>
      </c>
      <c r="E303" s="139" t="s">
        <v>24</v>
      </c>
      <c r="F303" s="139">
        <f>SUM(Tabela18[[#This Row],[GABPREF]:[CELIC]])</f>
        <v>6</v>
      </c>
      <c r="G303" s="41"/>
      <c r="H303" s="41"/>
      <c r="I303" s="139"/>
      <c r="J303" s="41"/>
      <c r="K303" s="41"/>
      <c r="L303" s="140">
        <v>6</v>
      </c>
      <c r="M303" s="41"/>
      <c r="N303" s="41"/>
      <c r="O303" s="139"/>
      <c r="P303" s="41"/>
      <c r="Q303" s="41"/>
      <c r="R303" s="139"/>
      <c r="S303" s="41"/>
      <c r="T303" s="36"/>
      <c r="U303" s="139"/>
      <c r="V303" s="36"/>
      <c r="W303" s="46"/>
    </row>
    <row r="304" spans="1:25" ht="86.25" customHeight="1" x14ac:dyDescent="0.25">
      <c r="A304" s="138"/>
      <c r="B304" s="69" t="s">
        <v>416</v>
      </c>
      <c r="C304" s="138">
        <v>117112</v>
      </c>
      <c r="D304" s="141" t="s">
        <v>497</v>
      </c>
      <c r="E304" s="139" t="s">
        <v>24</v>
      </c>
      <c r="F304" s="139">
        <f>SUM(Tabela18[[#This Row],[GABPREF]:[CELIC]])</f>
        <v>2</v>
      </c>
      <c r="G304" s="41"/>
      <c r="H304" s="41"/>
      <c r="I304" s="139"/>
      <c r="J304" s="41"/>
      <c r="K304" s="41"/>
      <c r="L304" s="140">
        <v>2</v>
      </c>
      <c r="M304" s="41"/>
      <c r="N304" s="41"/>
      <c r="O304" s="139"/>
      <c r="P304" s="41"/>
      <c r="Q304" s="41"/>
      <c r="R304" s="139"/>
      <c r="S304" s="41"/>
      <c r="T304" s="36"/>
      <c r="U304" s="139"/>
      <c r="V304" s="36"/>
      <c r="W304" s="46"/>
    </row>
    <row r="305" spans="1:23" ht="90" customHeight="1" x14ac:dyDescent="0.25">
      <c r="A305" s="138"/>
      <c r="B305" s="69" t="s">
        <v>416</v>
      </c>
      <c r="C305" s="138">
        <v>117113</v>
      </c>
      <c r="D305" s="141" t="s">
        <v>444</v>
      </c>
      <c r="E305" s="139" t="s">
        <v>24</v>
      </c>
      <c r="F305" s="139">
        <f>SUM(Tabela18[[#This Row],[GABPREF]:[CELIC]])</f>
        <v>2</v>
      </c>
      <c r="G305" s="41"/>
      <c r="H305" s="41"/>
      <c r="I305" s="139"/>
      <c r="J305" s="41"/>
      <c r="K305" s="41"/>
      <c r="L305" s="140">
        <v>2</v>
      </c>
      <c r="M305" s="41"/>
      <c r="N305" s="41"/>
      <c r="O305" s="139"/>
      <c r="P305" s="41"/>
      <c r="Q305" s="41"/>
      <c r="R305" s="139"/>
      <c r="S305" s="41"/>
      <c r="T305" s="36"/>
      <c r="U305" s="139"/>
      <c r="V305" s="36"/>
      <c r="W305" s="46"/>
    </row>
    <row r="306" spans="1:23" ht="89.25" customHeight="1" x14ac:dyDescent="0.25">
      <c r="A306" s="138"/>
      <c r="B306" s="69" t="s">
        <v>416</v>
      </c>
      <c r="C306" s="138">
        <v>117114</v>
      </c>
      <c r="D306" s="141" t="s">
        <v>445</v>
      </c>
      <c r="E306" s="139" t="s">
        <v>24</v>
      </c>
      <c r="F306" s="139">
        <f>SUM(Tabela18[[#This Row],[GABPREF]:[CELIC]])</f>
        <v>18</v>
      </c>
      <c r="G306" s="41"/>
      <c r="H306" s="41"/>
      <c r="I306" s="139"/>
      <c r="J306" s="41"/>
      <c r="K306" s="41"/>
      <c r="L306" s="140">
        <v>18</v>
      </c>
      <c r="M306" s="41"/>
      <c r="N306" s="41"/>
      <c r="O306" s="139"/>
      <c r="P306" s="41"/>
      <c r="Q306" s="41"/>
      <c r="R306" s="139"/>
      <c r="S306" s="41"/>
      <c r="T306" s="36"/>
      <c r="U306" s="139"/>
      <c r="V306" s="36"/>
      <c r="W306" s="46"/>
    </row>
    <row r="307" spans="1:23" ht="90.75" customHeight="1" x14ac:dyDescent="0.25">
      <c r="A307" s="138"/>
      <c r="B307" s="69" t="s">
        <v>416</v>
      </c>
      <c r="C307" s="138">
        <v>117115</v>
      </c>
      <c r="D307" s="141" t="s">
        <v>446</v>
      </c>
      <c r="E307" s="139" t="s">
        <v>24</v>
      </c>
      <c r="F307" s="139">
        <f>SUM(Tabela18[[#This Row],[GABPREF]:[CELIC]])</f>
        <v>4</v>
      </c>
      <c r="G307" s="41"/>
      <c r="H307" s="41"/>
      <c r="I307" s="139"/>
      <c r="J307" s="41"/>
      <c r="K307" s="41"/>
      <c r="L307" s="140">
        <v>4</v>
      </c>
      <c r="M307" s="41"/>
      <c r="N307" s="41"/>
      <c r="O307" s="139"/>
      <c r="P307" s="41"/>
      <c r="Q307" s="41"/>
      <c r="R307" s="139"/>
      <c r="S307" s="41"/>
      <c r="T307" s="36"/>
      <c r="U307" s="139"/>
      <c r="V307" s="36"/>
      <c r="W307" s="46"/>
    </row>
    <row r="308" spans="1:23" ht="91.5" customHeight="1" x14ac:dyDescent="0.25">
      <c r="A308" s="138"/>
      <c r="B308" s="69" t="s">
        <v>416</v>
      </c>
      <c r="C308" s="138">
        <v>117116</v>
      </c>
      <c r="D308" s="141" t="s">
        <v>447</v>
      </c>
      <c r="E308" s="139" t="s">
        <v>24</v>
      </c>
      <c r="F308" s="139">
        <f>SUM(Tabela18[[#This Row],[GABPREF]:[CELIC]])</f>
        <v>10</v>
      </c>
      <c r="G308" s="41"/>
      <c r="H308" s="41"/>
      <c r="I308" s="139"/>
      <c r="J308" s="41"/>
      <c r="K308" s="41"/>
      <c r="L308" s="140">
        <v>10</v>
      </c>
      <c r="M308" s="41"/>
      <c r="N308" s="41"/>
      <c r="O308" s="139"/>
      <c r="P308" s="41"/>
      <c r="Q308" s="41"/>
      <c r="R308" s="139"/>
      <c r="S308" s="41"/>
      <c r="T308" s="36"/>
      <c r="U308" s="139"/>
      <c r="V308" s="36"/>
      <c r="W308" s="46"/>
    </row>
    <row r="309" spans="1:23" ht="84.75" customHeight="1" x14ac:dyDescent="0.25">
      <c r="A309" s="138"/>
      <c r="B309" s="69" t="s">
        <v>416</v>
      </c>
      <c r="C309" s="138">
        <v>117117</v>
      </c>
      <c r="D309" s="157" t="s">
        <v>448</v>
      </c>
      <c r="E309" s="139" t="s">
        <v>24</v>
      </c>
      <c r="F309" s="139">
        <f>SUM(Tabela18[[#This Row],[GABPREF]:[CELIC]])</f>
        <v>34</v>
      </c>
      <c r="G309" s="41"/>
      <c r="H309" s="41"/>
      <c r="I309" s="139"/>
      <c r="J309" s="41"/>
      <c r="K309" s="152">
        <v>34</v>
      </c>
      <c r="L309" s="139"/>
      <c r="M309" s="41"/>
      <c r="N309" s="41"/>
      <c r="O309" s="139"/>
      <c r="P309" s="41"/>
      <c r="Q309" s="41"/>
      <c r="R309" s="139"/>
      <c r="S309" s="41"/>
      <c r="T309" s="36"/>
      <c r="U309" s="139"/>
      <c r="V309" s="36"/>
      <c r="W309" s="46"/>
    </row>
    <row r="310" spans="1:23" ht="92.25" customHeight="1" x14ac:dyDescent="0.25">
      <c r="A310" s="138"/>
      <c r="B310" s="69" t="s">
        <v>416</v>
      </c>
      <c r="C310" s="138">
        <v>117118</v>
      </c>
      <c r="D310" s="156" t="s">
        <v>449</v>
      </c>
      <c r="E310" s="139" t="s">
        <v>24</v>
      </c>
      <c r="F310" s="139">
        <f>SUM(Tabela18[[#This Row],[GABPREF]:[CELIC]])</f>
        <v>34</v>
      </c>
      <c r="G310" s="41"/>
      <c r="H310" s="41"/>
      <c r="I310" s="139"/>
      <c r="J310" s="41"/>
      <c r="K310" s="152">
        <v>34</v>
      </c>
      <c r="L310" s="139"/>
      <c r="M310" s="41"/>
      <c r="N310" s="41"/>
      <c r="O310" s="139"/>
      <c r="P310" s="41"/>
      <c r="Q310" s="41"/>
      <c r="R310" s="139"/>
      <c r="S310" s="41"/>
      <c r="T310" s="36"/>
      <c r="U310" s="139"/>
      <c r="V310" s="36"/>
      <c r="W310" s="46"/>
    </row>
    <row r="311" spans="1:23" ht="87" customHeight="1" x14ac:dyDescent="0.25">
      <c r="A311" s="138"/>
      <c r="B311" s="69" t="s">
        <v>416</v>
      </c>
      <c r="C311" s="138">
        <v>117119</v>
      </c>
      <c r="D311" s="156" t="s">
        <v>450</v>
      </c>
      <c r="E311" s="139" t="s">
        <v>24</v>
      </c>
      <c r="F311" s="139">
        <f>SUM(Tabela18[[#This Row],[GABPREF]:[CELIC]])</f>
        <v>2</v>
      </c>
      <c r="G311" s="41"/>
      <c r="H311" s="41"/>
      <c r="I311" s="139"/>
      <c r="J311" s="41"/>
      <c r="K311" s="152">
        <v>2</v>
      </c>
      <c r="L311" s="139"/>
      <c r="M311" s="41"/>
      <c r="N311" s="41"/>
      <c r="O311" s="139"/>
      <c r="P311" s="41"/>
      <c r="Q311" s="41"/>
      <c r="R311" s="139"/>
      <c r="S311" s="41"/>
      <c r="T311" s="36"/>
      <c r="U311" s="139"/>
      <c r="V311" s="36"/>
      <c r="W311" s="46"/>
    </row>
    <row r="312" spans="1:23" ht="87" customHeight="1" x14ac:dyDescent="0.25">
      <c r="A312" s="138"/>
      <c r="B312" s="69" t="s">
        <v>416</v>
      </c>
      <c r="C312" s="138">
        <v>117120</v>
      </c>
      <c r="D312" s="157" t="s">
        <v>451</v>
      </c>
      <c r="E312" s="139" t="s">
        <v>24</v>
      </c>
      <c r="F312" s="139">
        <f>SUM(Tabela18[[#This Row],[GABPREF]:[CELIC]])</f>
        <v>4</v>
      </c>
      <c r="G312" s="41"/>
      <c r="H312" s="41"/>
      <c r="I312" s="139"/>
      <c r="J312" s="41"/>
      <c r="K312" s="41"/>
      <c r="L312" s="139">
        <v>4</v>
      </c>
      <c r="M312" s="41"/>
      <c r="N312" s="41"/>
      <c r="O312" s="139"/>
      <c r="P312" s="41"/>
      <c r="Q312" s="41"/>
      <c r="R312" s="139"/>
      <c r="S312" s="41"/>
      <c r="T312" s="36"/>
      <c r="U312" s="139"/>
      <c r="V312" s="36"/>
      <c r="W312" s="46"/>
    </row>
    <row r="313" spans="1:23" ht="231.75" customHeight="1" x14ac:dyDescent="0.25">
      <c r="A313" s="138"/>
      <c r="B313" s="69" t="s">
        <v>416</v>
      </c>
      <c r="C313" s="138">
        <v>117121</v>
      </c>
      <c r="D313" s="158" t="s">
        <v>478</v>
      </c>
      <c r="E313" s="139" t="s">
        <v>24</v>
      </c>
      <c r="F313" s="139">
        <f>SUM(Tabela18[[#This Row],[GABPREF]:[CELIC]])</f>
        <v>55</v>
      </c>
      <c r="G313" s="41">
        <v>4</v>
      </c>
      <c r="H313" s="41"/>
      <c r="I313" s="139">
        <v>4</v>
      </c>
      <c r="J313" s="41"/>
      <c r="K313" s="41">
        <v>7</v>
      </c>
      <c r="L313" s="139"/>
      <c r="M313" s="41"/>
      <c r="N313" s="41">
        <v>4</v>
      </c>
      <c r="O313" s="139"/>
      <c r="P313" s="41"/>
      <c r="Q313" s="41"/>
      <c r="R313" s="139"/>
      <c r="S313" s="41">
        <v>36</v>
      </c>
      <c r="T313" s="36"/>
      <c r="U313" s="139"/>
      <c r="V313" s="36"/>
      <c r="W313" s="46"/>
    </row>
    <row r="314" spans="1:23" ht="234.75" customHeight="1" x14ac:dyDescent="0.25">
      <c r="A314" s="138"/>
      <c r="B314" s="69" t="s">
        <v>416</v>
      </c>
      <c r="C314" s="138">
        <v>117122</v>
      </c>
      <c r="D314" s="158" t="s">
        <v>479</v>
      </c>
      <c r="E314" s="139" t="s">
        <v>24</v>
      </c>
      <c r="F314" s="139">
        <f>SUM(Tabela18[[#This Row],[GABPREF]:[CELIC]])</f>
        <v>11</v>
      </c>
      <c r="G314" s="41"/>
      <c r="H314" s="41"/>
      <c r="I314" s="139"/>
      <c r="J314" s="41"/>
      <c r="K314" s="41">
        <v>7</v>
      </c>
      <c r="L314" s="139"/>
      <c r="M314" s="41"/>
      <c r="N314" s="41">
        <v>4</v>
      </c>
      <c r="O314" s="139"/>
      <c r="P314" s="41"/>
      <c r="Q314" s="41"/>
      <c r="R314" s="139"/>
      <c r="S314" s="41"/>
      <c r="T314" s="36"/>
      <c r="U314" s="139"/>
      <c r="V314" s="36"/>
      <c r="W314" s="46"/>
    </row>
    <row r="315" spans="1:23" ht="231.75" customHeight="1" x14ac:dyDescent="0.25">
      <c r="A315" s="138"/>
      <c r="B315" s="69" t="s">
        <v>416</v>
      </c>
      <c r="C315" s="138">
        <v>117123</v>
      </c>
      <c r="D315" s="158" t="s">
        <v>480</v>
      </c>
      <c r="E315" s="139" t="s">
        <v>24</v>
      </c>
      <c r="F315" s="139">
        <f>SUM(Tabela18[[#This Row],[GABPREF]:[CELIC]])</f>
        <v>2</v>
      </c>
      <c r="G315" s="41"/>
      <c r="H315" s="41"/>
      <c r="I315" s="139"/>
      <c r="J315" s="41"/>
      <c r="K315" s="41">
        <v>2</v>
      </c>
      <c r="L315" s="139"/>
      <c r="M315" s="41"/>
      <c r="N315" s="41"/>
      <c r="O315" s="139"/>
      <c r="P315" s="41"/>
      <c r="Q315" s="41"/>
      <c r="R315" s="139"/>
      <c r="S315" s="41"/>
      <c r="T315" s="36"/>
      <c r="U315" s="139"/>
      <c r="V315" s="36"/>
      <c r="W315" s="46"/>
    </row>
    <row r="316" spans="1:23" ht="249" customHeight="1" x14ac:dyDescent="0.25">
      <c r="A316" s="138"/>
      <c r="B316" s="69" t="s">
        <v>416</v>
      </c>
      <c r="C316" s="138">
        <v>117124</v>
      </c>
      <c r="D316" s="159" t="s">
        <v>481</v>
      </c>
      <c r="E316" s="139" t="s">
        <v>24</v>
      </c>
      <c r="F316" s="139">
        <f>SUM(Tabela18[[#This Row],[GABPREF]:[CELIC]])</f>
        <v>34</v>
      </c>
      <c r="G316" s="41"/>
      <c r="H316" s="41"/>
      <c r="I316" s="139"/>
      <c r="J316" s="41"/>
      <c r="K316" s="41">
        <v>34</v>
      </c>
      <c r="L316" s="139"/>
      <c r="M316" s="41"/>
      <c r="N316" s="41"/>
      <c r="O316" s="139"/>
      <c r="P316" s="41"/>
      <c r="Q316" s="41"/>
      <c r="R316" s="139"/>
      <c r="S316" s="41"/>
      <c r="T316" s="36"/>
      <c r="U316" s="139"/>
      <c r="V316" s="36"/>
      <c r="W316" s="46"/>
    </row>
    <row r="317" spans="1:23" ht="240" customHeight="1" x14ac:dyDescent="0.25">
      <c r="A317" s="138"/>
      <c r="B317" s="69" t="s">
        <v>416</v>
      </c>
      <c r="C317" s="138">
        <v>117125</v>
      </c>
      <c r="D317" s="159" t="s">
        <v>482</v>
      </c>
      <c r="E317" s="139" t="s">
        <v>24</v>
      </c>
      <c r="F317" s="139">
        <f>SUM(Tabela18[[#This Row],[GABPREF]:[CELIC]])</f>
        <v>34</v>
      </c>
      <c r="G317" s="41"/>
      <c r="H317" s="41"/>
      <c r="I317" s="139"/>
      <c r="J317" s="41"/>
      <c r="K317" s="41">
        <v>34</v>
      </c>
      <c r="L317" s="139"/>
      <c r="M317" s="41"/>
      <c r="N317" s="41"/>
      <c r="O317" s="139"/>
      <c r="P317" s="41"/>
      <c r="Q317" s="41"/>
      <c r="R317" s="139"/>
      <c r="S317" s="41"/>
      <c r="T317" s="36"/>
      <c r="U317" s="139"/>
      <c r="V317" s="36"/>
      <c r="W317" s="46"/>
    </row>
    <row r="318" spans="1:23" ht="234" customHeight="1" x14ac:dyDescent="0.25">
      <c r="A318" s="138"/>
      <c r="B318" s="69" t="s">
        <v>416</v>
      </c>
      <c r="C318" s="138">
        <v>117126</v>
      </c>
      <c r="D318" s="159" t="s">
        <v>483</v>
      </c>
      <c r="E318" s="139" t="s">
        <v>24</v>
      </c>
      <c r="F318" s="139">
        <f>SUM(Tabela18[[#This Row],[GABPREF]:[CELIC]])</f>
        <v>36</v>
      </c>
      <c r="G318" s="41"/>
      <c r="H318" s="41"/>
      <c r="I318" s="139"/>
      <c r="J318" s="41"/>
      <c r="K318" s="41"/>
      <c r="L318" s="139"/>
      <c r="M318" s="41"/>
      <c r="N318" s="41"/>
      <c r="O318" s="139"/>
      <c r="P318" s="41"/>
      <c r="Q318" s="41"/>
      <c r="R318" s="139"/>
      <c r="S318" s="41">
        <v>36</v>
      </c>
      <c r="T318" s="36"/>
      <c r="U318" s="139"/>
      <c r="V318" s="36"/>
      <c r="W318" s="46"/>
    </row>
    <row r="319" spans="1:23" ht="233.25" customHeight="1" x14ac:dyDescent="0.25">
      <c r="A319" s="138"/>
      <c r="B319" s="69" t="s">
        <v>416</v>
      </c>
      <c r="C319" s="138">
        <v>117127</v>
      </c>
      <c r="D319" s="141" t="s">
        <v>484</v>
      </c>
      <c r="E319" s="139" t="s">
        <v>24</v>
      </c>
      <c r="F319" s="139">
        <f>SUM(Tabela18[[#This Row],[GABPREF]:[CELIC]])</f>
        <v>32</v>
      </c>
      <c r="G319" s="41"/>
      <c r="H319" s="41"/>
      <c r="I319" s="139"/>
      <c r="J319" s="41"/>
      <c r="K319" s="41"/>
      <c r="L319" s="139"/>
      <c r="M319" s="41"/>
      <c r="N319" s="41"/>
      <c r="O319" s="139"/>
      <c r="P319" s="41"/>
      <c r="Q319" s="41"/>
      <c r="R319" s="139"/>
      <c r="S319" s="41">
        <v>32</v>
      </c>
      <c r="T319" s="36"/>
      <c r="U319" s="139"/>
      <c r="V319" s="36"/>
      <c r="W319" s="46"/>
    </row>
    <row r="320" spans="1:23" ht="231" customHeight="1" x14ac:dyDescent="0.25">
      <c r="A320" s="138"/>
      <c r="B320" s="69" t="s">
        <v>416</v>
      </c>
      <c r="C320" s="138">
        <v>117128</v>
      </c>
      <c r="D320" s="159" t="s">
        <v>485</v>
      </c>
      <c r="E320" s="139" t="s">
        <v>24</v>
      </c>
      <c r="F320" s="139">
        <f>SUM(Tabela18[[#This Row],[GABPREF]:[CELIC]])</f>
        <v>34</v>
      </c>
      <c r="G320" s="41"/>
      <c r="H320" s="41"/>
      <c r="I320" s="139"/>
      <c r="J320" s="41"/>
      <c r="K320" s="41">
        <v>34</v>
      </c>
      <c r="L320" s="139"/>
      <c r="M320" s="41"/>
      <c r="N320" s="41"/>
      <c r="O320" s="139"/>
      <c r="P320" s="41"/>
      <c r="Q320" s="41"/>
      <c r="R320" s="139"/>
      <c r="S320" s="41"/>
      <c r="T320" s="36"/>
      <c r="U320" s="139"/>
      <c r="V320" s="36"/>
      <c r="W320" s="46"/>
    </row>
    <row r="321" spans="1:23" ht="237" customHeight="1" x14ac:dyDescent="0.25">
      <c r="A321" s="138"/>
      <c r="B321" s="69" t="s">
        <v>416</v>
      </c>
      <c r="C321" s="138">
        <v>117129</v>
      </c>
      <c r="D321" s="159" t="s">
        <v>486</v>
      </c>
      <c r="E321" s="139" t="s">
        <v>24</v>
      </c>
      <c r="F321" s="139">
        <f>SUM(Tabela18[[#This Row],[GABPREF]:[CELIC]])</f>
        <v>46</v>
      </c>
      <c r="G321" s="41"/>
      <c r="H321" s="41"/>
      <c r="I321" s="139"/>
      <c r="J321" s="41"/>
      <c r="K321" s="41">
        <v>14</v>
      </c>
      <c r="L321" s="139"/>
      <c r="M321" s="41"/>
      <c r="N321" s="41"/>
      <c r="O321" s="139"/>
      <c r="P321" s="41"/>
      <c r="Q321" s="41"/>
      <c r="R321" s="139"/>
      <c r="S321" s="41">
        <v>32</v>
      </c>
      <c r="T321" s="36"/>
      <c r="U321" s="139"/>
      <c r="V321" s="36"/>
      <c r="W321" s="46"/>
    </row>
    <row r="322" spans="1:23" ht="233.25" customHeight="1" x14ac:dyDescent="0.25">
      <c r="A322" s="138"/>
      <c r="B322" s="69" t="s">
        <v>416</v>
      </c>
      <c r="C322" s="138">
        <v>117130</v>
      </c>
      <c r="D322" s="159" t="s">
        <v>487</v>
      </c>
      <c r="E322" s="139" t="s">
        <v>24</v>
      </c>
      <c r="F322" s="139">
        <f>SUM(Tabela18[[#This Row],[GABPREF]:[CELIC]])</f>
        <v>8</v>
      </c>
      <c r="G322" s="41">
        <v>4</v>
      </c>
      <c r="H322" s="41"/>
      <c r="I322" s="139">
        <v>4</v>
      </c>
      <c r="J322" s="41"/>
      <c r="K322" s="41"/>
      <c r="L322" s="139"/>
      <c r="M322" s="41"/>
      <c r="N322" s="41"/>
      <c r="O322" s="139"/>
      <c r="P322" s="41"/>
      <c r="Q322" s="41"/>
      <c r="R322" s="139"/>
      <c r="S322" s="41"/>
      <c r="T322" s="36"/>
      <c r="U322" s="139"/>
      <c r="V322" s="36"/>
      <c r="W322" s="46"/>
    </row>
    <row r="323" spans="1:23" ht="232.5" customHeight="1" x14ac:dyDescent="0.25">
      <c r="A323" s="138"/>
      <c r="B323" s="69" t="s">
        <v>416</v>
      </c>
      <c r="C323" s="138">
        <v>117131</v>
      </c>
      <c r="D323" s="160" t="s">
        <v>488</v>
      </c>
      <c r="E323" s="139" t="s">
        <v>24</v>
      </c>
      <c r="F323" s="139">
        <f>SUM(Tabela18[[#This Row],[GABPREF]:[CELIC]])</f>
        <v>2</v>
      </c>
      <c r="G323" s="41"/>
      <c r="H323" s="41"/>
      <c r="I323" s="139"/>
      <c r="J323" s="41"/>
      <c r="K323" s="41">
        <v>2</v>
      </c>
      <c r="L323" s="139"/>
      <c r="M323" s="41"/>
      <c r="N323" s="41"/>
      <c r="O323" s="139"/>
      <c r="P323" s="41"/>
      <c r="Q323" s="41"/>
      <c r="R323" s="139"/>
      <c r="S323" s="41"/>
      <c r="T323" s="36"/>
      <c r="U323" s="139"/>
      <c r="V323" s="36"/>
      <c r="W323" s="46"/>
    </row>
    <row r="324" spans="1:23" ht="92.25" customHeight="1" x14ac:dyDescent="0.25">
      <c r="A324" s="138"/>
      <c r="B324" s="69" t="s">
        <v>416</v>
      </c>
      <c r="C324" s="138">
        <v>117132</v>
      </c>
      <c r="D324" s="163" t="s">
        <v>489</v>
      </c>
      <c r="E324" s="139" t="s">
        <v>24</v>
      </c>
      <c r="F324" s="139">
        <f>SUM(Tabela18[[#This Row],[GABPREF]:[CELIC]])</f>
        <v>24</v>
      </c>
      <c r="G324" s="41"/>
      <c r="H324" s="41"/>
      <c r="I324" s="139"/>
      <c r="J324" s="41"/>
      <c r="K324" s="41"/>
      <c r="L324" s="153">
        <v>24</v>
      </c>
      <c r="M324" s="41"/>
      <c r="N324" s="41"/>
      <c r="O324" s="139"/>
      <c r="P324" s="41"/>
      <c r="Q324" s="41"/>
      <c r="R324" s="139"/>
      <c r="S324" s="41"/>
      <c r="T324" s="36"/>
      <c r="U324" s="139"/>
      <c r="V324" s="36"/>
      <c r="W324" s="46"/>
    </row>
    <row r="325" spans="1:23" ht="82.5" customHeight="1" x14ac:dyDescent="0.25">
      <c r="A325" s="138"/>
      <c r="B325" s="69" t="s">
        <v>416</v>
      </c>
      <c r="C325" s="138">
        <v>117133</v>
      </c>
      <c r="D325" s="163" t="s">
        <v>490</v>
      </c>
      <c r="E325" s="139" t="s">
        <v>24</v>
      </c>
      <c r="F325" s="139">
        <f>SUM(Tabela18[[#This Row],[GABPREF]:[CELIC]])</f>
        <v>6</v>
      </c>
      <c r="G325" s="41"/>
      <c r="H325" s="41"/>
      <c r="I325" s="139"/>
      <c r="J325" s="41"/>
      <c r="K325" s="41"/>
      <c r="L325" s="153">
        <v>6</v>
      </c>
      <c r="M325" s="41"/>
      <c r="N325" s="41"/>
      <c r="O325" s="139"/>
      <c r="P325" s="41"/>
      <c r="Q325" s="41"/>
      <c r="R325" s="139"/>
      <c r="S325" s="41"/>
      <c r="T325" s="36"/>
      <c r="U325" s="139"/>
      <c r="V325" s="36"/>
      <c r="W325" s="46"/>
    </row>
    <row r="326" spans="1:23" ht="81.75" customHeight="1" x14ac:dyDescent="0.25">
      <c r="A326" s="138"/>
      <c r="B326" s="69" t="s">
        <v>416</v>
      </c>
      <c r="C326" s="138">
        <v>117134</v>
      </c>
      <c r="D326" s="145" t="s">
        <v>491</v>
      </c>
      <c r="E326" s="139" t="s">
        <v>24</v>
      </c>
      <c r="F326" s="139">
        <f>SUM(Tabela18[[#This Row],[GABPREF]:[CELIC]])</f>
        <v>4</v>
      </c>
      <c r="G326" s="41"/>
      <c r="H326" s="41"/>
      <c r="I326" s="139"/>
      <c r="J326" s="41"/>
      <c r="K326" s="41"/>
      <c r="L326" s="154">
        <v>4</v>
      </c>
      <c r="M326" s="41"/>
      <c r="N326" s="41"/>
      <c r="O326" s="139"/>
      <c r="P326" s="41"/>
      <c r="Q326" s="41"/>
      <c r="R326" s="139"/>
      <c r="S326" s="41"/>
      <c r="T326" s="36"/>
      <c r="U326" s="139"/>
      <c r="V326" s="36"/>
      <c r="W326" s="46"/>
    </row>
    <row r="327" spans="1:23" ht="87" customHeight="1" x14ac:dyDescent="0.25">
      <c r="A327" s="138"/>
      <c r="B327" s="69" t="s">
        <v>416</v>
      </c>
      <c r="C327" s="138">
        <v>117135</v>
      </c>
      <c r="D327" s="145" t="s">
        <v>492</v>
      </c>
      <c r="E327" s="139" t="s">
        <v>24</v>
      </c>
      <c r="F327" s="139">
        <f>SUM(Tabela18[[#This Row],[GABPREF]:[CELIC]])</f>
        <v>4</v>
      </c>
      <c r="G327" s="41"/>
      <c r="H327" s="41"/>
      <c r="I327" s="139"/>
      <c r="J327" s="41"/>
      <c r="K327" s="41"/>
      <c r="L327" s="154">
        <v>4</v>
      </c>
      <c r="M327" s="41"/>
      <c r="N327" s="41"/>
      <c r="O327" s="139"/>
      <c r="P327" s="41"/>
      <c r="Q327" s="41"/>
      <c r="R327" s="139"/>
      <c r="S327" s="41"/>
      <c r="T327" s="36"/>
      <c r="U327" s="139"/>
      <c r="V327" s="36"/>
      <c r="W327" s="46"/>
    </row>
    <row r="328" spans="1:23" ht="92.25" customHeight="1" x14ac:dyDescent="0.25">
      <c r="A328" s="138"/>
      <c r="B328" s="69" t="s">
        <v>416</v>
      </c>
      <c r="C328" s="138">
        <v>117136</v>
      </c>
      <c r="D328" s="145" t="s">
        <v>496</v>
      </c>
      <c r="E328" s="139" t="s">
        <v>24</v>
      </c>
      <c r="F328" s="139">
        <f>SUM(Tabela18[[#This Row],[GABPREF]:[CELIC]])</f>
        <v>4</v>
      </c>
      <c r="G328" s="41"/>
      <c r="H328" s="41"/>
      <c r="I328" s="139"/>
      <c r="J328" s="41"/>
      <c r="K328" s="41"/>
      <c r="L328" s="154">
        <v>4</v>
      </c>
      <c r="M328" s="41"/>
      <c r="N328" s="41"/>
      <c r="O328" s="139"/>
      <c r="P328" s="41"/>
      <c r="Q328" s="41"/>
      <c r="R328" s="139"/>
      <c r="S328" s="41"/>
      <c r="T328" s="36"/>
      <c r="U328" s="139"/>
      <c r="V328" s="36"/>
      <c r="W328" s="46"/>
    </row>
    <row r="329" spans="1:23" ht="84" customHeight="1" x14ac:dyDescent="0.25">
      <c r="A329" s="138"/>
      <c r="B329" s="69" t="s">
        <v>416</v>
      </c>
      <c r="C329" s="138">
        <v>117137</v>
      </c>
      <c r="D329" s="145" t="s">
        <v>495</v>
      </c>
      <c r="E329" s="139" t="s">
        <v>24</v>
      </c>
      <c r="F329" s="139">
        <f>SUM(Tabela18[[#This Row],[GABPREF]:[CELIC]])</f>
        <v>10</v>
      </c>
      <c r="G329" s="41"/>
      <c r="H329" s="41"/>
      <c r="I329" s="139"/>
      <c r="J329" s="41"/>
      <c r="K329" s="41"/>
      <c r="L329" s="139">
        <v>10</v>
      </c>
      <c r="M329" s="41"/>
      <c r="N329" s="41"/>
      <c r="O329" s="139"/>
      <c r="P329" s="41"/>
      <c r="Q329" s="41"/>
      <c r="R329" s="139"/>
      <c r="S329" s="41"/>
      <c r="T329" s="36"/>
      <c r="U329" s="139"/>
      <c r="V329" s="36"/>
      <c r="W329" s="46"/>
    </row>
    <row r="330" spans="1:23" ht="101.25" customHeight="1" x14ac:dyDescent="0.25">
      <c r="A330" s="85"/>
      <c r="B330" s="69"/>
      <c r="C330" s="85"/>
      <c r="D330" s="155"/>
      <c r="E330" s="85"/>
      <c r="F330" s="69"/>
      <c r="G330" s="85"/>
      <c r="H330" s="46"/>
      <c r="I330" s="85"/>
      <c r="J330" s="69"/>
      <c r="K330" s="85"/>
      <c r="L330" s="36"/>
      <c r="M330" s="85"/>
      <c r="N330" s="69"/>
      <c r="O330" s="85"/>
      <c r="P330" s="46"/>
      <c r="Q330" s="69"/>
      <c r="R330" s="69"/>
      <c r="S330" s="85"/>
      <c r="T330" s="46"/>
      <c r="U330" s="85"/>
      <c r="V330" s="69"/>
      <c r="W330" s="85"/>
    </row>
    <row r="331" spans="1:23" ht="52.5" customHeight="1" x14ac:dyDescent="0.25">
      <c r="A331" s="85"/>
      <c r="B331" s="69"/>
      <c r="C331" s="85"/>
      <c r="D331" s="46"/>
      <c r="E331" s="85"/>
      <c r="F331" s="69"/>
      <c r="G331" s="85"/>
      <c r="H331" s="46"/>
      <c r="I331" s="85"/>
      <c r="J331" s="69"/>
      <c r="K331" s="85"/>
      <c r="L331" s="46"/>
      <c r="M331" s="85"/>
      <c r="N331" s="69"/>
      <c r="O331" s="85"/>
      <c r="P331" s="46"/>
      <c r="Q331" s="85"/>
      <c r="R331" s="69"/>
      <c r="S331" s="85"/>
      <c r="T331" s="46"/>
      <c r="U331" s="85"/>
      <c r="V331" s="69"/>
      <c r="W331" s="85"/>
    </row>
    <row r="332" spans="1:23" ht="52.5" customHeight="1" x14ac:dyDescent="0.25"/>
    <row r="333" spans="1:23" ht="52.5" customHeight="1" x14ac:dyDescent="0.25"/>
    <row r="334" spans="1:23" ht="52.5" customHeight="1" x14ac:dyDescent="0.25"/>
    <row r="335" spans="1:23" ht="52.5" customHeight="1" x14ac:dyDescent="0.25"/>
    <row r="336" spans="1:23" ht="52.5" customHeight="1" x14ac:dyDescent="0.25"/>
    <row r="337" spans="25:25" ht="36" customHeight="1" x14ac:dyDescent="0.25"/>
    <row r="342" spans="25:25" x14ac:dyDescent="0.25">
      <c r="Y342" s="143"/>
    </row>
    <row r="343" spans="25:25" x14ac:dyDescent="0.25">
      <c r="Y343" s="143"/>
    </row>
  </sheetData>
  <mergeCells count="11">
    <mergeCell ref="A234:E234"/>
    <mergeCell ref="A176:D176"/>
    <mergeCell ref="A5:D5"/>
    <mergeCell ref="F3:I3"/>
    <mergeCell ref="A18:D18"/>
    <mergeCell ref="A25:D25"/>
    <mergeCell ref="A57:D57"/>
    <mergeCell ref="A64:D64"/>
    <mergeCell ref="A74:D74"/>
    <mergeCell ref="A162:D162"/>
    <mergeCell ref="A168:D168"/>
  </mergeCells>
  <pageMargins left="0.511811024" right="0.511811024" top="0.78740157499999996" bottom="0.78740157499999996" header="0.31496062000000002" footer="0.31496062000000002"/>
  <pageSetup paperSize="9" scale="37" fitToHeight="0" orientation="landscape" r:id="rId1"/>
  <rowBreaks count="12" manualBreakCount="12">
    <brk id="35" max="22" man="1"/>
    <brk id="55" max="22" man="1"/>
    <brk id="73" max="22" man="1"/>
    <brk id="94" max="22" man="1"/>
    <brk id="115" max="22" man="1"/>
    <brk id="133" max="22" man="1"/>
    <brk id="149" max="22" man="1"/>
    <brk id="165" max="22" man="1"/>
    <brk id="181" max="22" man="1"/>
    <brk id="198" max="22" man="1"/>
    <brk id="219" max="16383" man="1"/>
    <brk id="237" max="16383" man="1"/>
  </rowBreaks>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13"/>
  <sheetViews>
    <sheetView view="pageBreakPreview" zoomScale="66" zoomScaleNormal="80" zoomScaleSheetLayoutView="66" workbookViewId="0">
      <selection activeCell="D6" sqref="D6"/>
    </sheetView>
  </sheetViews>
  <sheetFormatPr defaultRowHeight="15" x14ac:dyDescent="0.25"/>
  <cols>
    <col min="1" max="1" width="10.28515625" style="9" bestFit="1" customWidth="1"/>
    <col min="2" max="2" width="21.140625" style="9" customWidth="1"/>
    <col min="3" max="3" width="15.140625" style="9" customWidth="1"/>
    <col min="4" max="4" width="60.42578125" style="4" customWidth="1"/>
    <col min="5" max="5" width="14.5703125" style="13" customWidth="1"/>
    <col min="6" max="6" width="19.7109375" style="13" customWidth="1"/>
    <col min="7" max="10" width="15.42578125" style="13" customWidth="1"/>
    <col min="11" max="11" width="17.140625" style="13" customWidth="1"/>
    <col min="12" max="23" width="15.42578125" style="13" customWidth="1"/>
    <col min="24" max="24" width="30.7109375" customWidth="1"/>
  </cols>
  <sheetData>
    <row r="2" spans="1:23" ht="26.25" x14ac:dyDescent="0.25">
      <c r="F2" s="48" t="s">
        <v>0</v>
      </c>
    </row>
    <row r="4" spans="1:23" ht="23.25" x14ac:dyDescent="0.25">
      <c r="A4" s="84"/>
      <c r="B4" s="84"/>
      <c r="C4" s="122"/>
      <c r="D4" s="122" t="s">
        <v>60</v>
      </c>
      <c r="E4" s="84"/>
      <c r="F4" s="88"/>
    </row>
    <row r="5" spans="1:23" ht="14.25" customHeight="1" x14ac:dyDescent="0.25">
      <c r="A5" s="82"/>
    </row>
    <row r="6" spans="1:23" ht="21" customHeight="1" x14ac:dyDescent="0.25">
      <c r="A6" s="9" t="s">
        <v>1</v>
      </c>
      <c r="B6" s="9" t="s">
        <v>2</v>
      </c>
      <c r="C6" s="9" t="s">
        <v>3</v>
      </c>
      <c r="D6" s="4" t="s">
        <v>4</v>
      </c>
      <c r="E6" s="13" t="s">
        <v>24</v>
      </c>
      <c r="F6" s="13" t="s">
        <v>173</v>
      </c>
      <c r="G6" s="13" t="s">
        <v>7</v>
      </c>
      <c r="H6" s="13" t="s">
        <v>8</v>
      </c>
      <c r="I6" s="13" t="s">
        <v>9</v>
      </c>
      <c r="J6" s="13" t="s">
        <v>10</v>
      </c>
      <c r="K6" s="13" t="s">
        <v>11</v>
      </c>
      <c r="L6" s="13" t="s">
        <v>12</v>
      </c>
      <c r="M6" s="13" t="s">
        <v>13</v>
      </c>
      <c r="N6" s="13" t="s">
        <v>108</v>
      </c>
      <c r="O6" s="13" t="s">
        <v>14</v>
      </c>
      <c r="P6" s="13" t="s">
        <v>15</v>
      </c>
      <c r="Q6" s="13" t="s">
        <v>16</v>
      </c>
      <c r="R6" s="13" t="s">
        <v>17</v>
      </c>
      <c r="S6" s="13" t="s">
        <v>18</v>
      </c>
      <c r="T6" s="13" t="s">
        <v>19</v>
      </c>
      <c r="U6" s="13" t="s">
        <v>20</v>
      </c>
      <c r="V6" s="13" t="s">
        <v>21</v>
      </c>
      <c r="W6" s="13" t="s">
        <v>35</v>
      </c>
    </row>
    <row r="7" spans="1:23" ht="45" x14ac:dyDescent="0.25">
      <c r="A7" s="13">
        <v>1</v>
      </c>
      <c r="B7" s="33" t="s">
        <v>120</v>
      </c>
      <c r="C7" s="107">
        <v>93288</v>
      </c>
      <c r="D7" s="77" t="s">
        <v>254</v>
      </c>
      <c r="E7" s="13" t="s">
        <v>24</v>
      </c>
      <c r="F7" s="13">
        <f t="shared" ref="F7:F13" si="0">SUM(G7:W7)</f>
        <v>63</v>
      </c>
      <c r="N7" s="13">
        <v>39</v>
      </c>
      <c r="S7" s="13">
        <v>10</v>
      </c>
      <c r="T7" s="13">
        <v>10</v>
      </c>
      <c r="W7" s="13">
        <v>4</v>
      </c>
    </row>
    <row r="8" spans="1:23" ht="45" x14ac:dyDescent="0.25">
      <c r="A8" s="13">
        <v>2</v>
      </c>
      <c r="B8" s="33" t="s">
        <v>120</v>
      </c>
      <c r="C8" s="107">
        <v>93289</v>
      </c>
      <c r="D8" s="77" t="s">
        <v>69</v>
      </c>
      <c r="E8" s="13" t="s">
        <v>24</v>
      </c>
      <c r="F8" s="13">
        <f t="shared" si="0"/>
        <v>220</v>
      </c>
      <c r="M8" s="13">
        <v>20</v>
      </c>
      <c r="O8" s="13">
        <v>10</v>
      </c>
      <c r="Q8" s="13">
        <v>30</v>
      </c>
      <c r="S8" s="13">
        <v>150</v>
      </c>
      <c r="U8" s="13">
        <v>5</v>
      </c>
      <c r="V8" s="13">
        <v>5</v>
      </c>
    </row>
    <row r="9" spans="1:23" ht="45" x14ac:dyDescent="0.25">
      <c r="A9" s="13">
        <v>3</v>
      </c>
      <c r="B9" s="33" t="s">
        <v>120</v>
      </c>
      <c r="C9" s="107">
        <v>112110</v>
      </c>
      <c r="D9" s="77" t="s">
        <v>67</v>
      </c>
      <c r="E9" s="13" t="s">
        <v>24</v>
      </c>
      <c r="F9" s="13">
        <f t="shared" si="0"/>
        <v>27</v>
      </c>
      <c r="H9" s="13">
        <v>2</v>
      </c>
      <c r="L9" s="13">
        <v>5</v>
      </c>
      <c r="O9" s="13">
        <v>20</v>
      </c>
    </row>
    <row r="10" spans="1:23" ht="45" x14ac:dyDescent="0.25">
      <c r="A10" s="13">
        <v>4</v>
      </c>
      <c r="B10" s="33" t="s">
        <v>120</v>
      </c>
      <c r="C10" s="107">
        <v>93290</v>
      </c>
      <c r="D10" s="77" t="s">
        <v>66</v>
      </c>
      <c r="E10" s="13" t="s">
        <v>24</v>
      </c>
      <c r="F10" s="13">
        <f t="shared" si="0"/>
        <v>29</v>
      </c>
      <c r="H10" s="13">
        <v>6</v>
      </c>
      <c r="L10" s="13">
        <v>5</v>
      </c>
      <c r="Q10" s="13">
        <v>6</v>
      </c>
      <c r="S10" s="13">
        <v>10</v>
      </c>
      <c r="W10" s="13">
        <v>2</v>
      </c>
    </row>
    <row r="11" spans="1:23" ht="75" x14ac:dyDescent="0.25">
      <c r="A11" s="13">
        <v>5</v>
      </c>
      <c r="B11" s="33" t="s">
        <v>120</v>
      </c>
      <c r="C11" s="107">
        <v>93291</v>
      </c>
      <c r="D11" s="77" t="s">
        <v>65</v>
      </c>
      <c r="E11" s="13" t="s">
        <v>24</v>
      </c>
      <c r="F11" s="13">
        <f t="shared" si="0"/>
        <v>10</v>
      </c>
      <c r="S11" s="13">
        <v>5</v>
      </c>
      <c r="T11" s="13">
        <v>5</v>
      </c>
    </row>
    <row r="12" spans="1:23" ht="45" x14ac:dyDescent="0.25">
      <c r="A12" s="13">
        <v>6</v>
      </c>
      <c r="B12" s="33" t="s">
        <v>120</v>
      </c>
      <c r="C12" s="107">
        <v>112111</v>
      </c>
      <c r="D12" s="77" t="s">
        <v>68</v>
      </c>
      <c r="E12" s="13" t="s">
        <v>24</v>
      </c>
      <c r="F12" s="13">
        <f t="shared" si="0"/>
        <v>13</v>
      </c>
      <c r="H12" s="13">
        <v>2</v>
      </c>
      <c r="L12" s="13">
        <v>5</v>
      </c>
      <c r="S12" s="13">
        <v>6</v>
      </c>
    </row>
    <row r="13" spans="1:23" ht="105" x14ac:dyDescent="0.25">
      <c r="A13" s="13">
        <v>7</v>
      </c>
      <c r="B13" s="33" t="s">
        <v>120</v>
      </c>
      <c r="C13" s="107">
        <v>93292</v>
      </c>
      <c r="D13" s="77" t="s">
        <v>70</v>
      </c>
      <c r="E13" s="13" t="s">
        <v>24</v>
      </c>
      <c r="F13" s="13">
        <f t="shared" si="0"/>
        <v>19</v>
      </c>
      <c r="M13" s="13">
        <v>2</v>
      </c>
      <c r="N13" s="13">
        <v>6</v>
      </c>
      <c r="O13" s="13">
        <v>10</v>
      </c>
      <c r="V13" s="13">
        <v>1</v>
      </c>
    </row>
    <row r="15" spans="1:23" ht="18" x14ac:dyDescent="0.25">
      <c r="B15" s="164"/>
      <c r="C15" s="164"/>
      <c r="D15" s="164"/>
      <c r="E15" s="164"/>
    </row>
    <row r="16" spans="1:23" ht="18" x14ac:dyDescent="0.25">
      <c r="A16" s="82"/>
      <c r="B16" s="89"/>
      <c r="C16" s="89" t="s">
        <v>61</v>
      </c>
      <c r="D16" s="89"/>
      <c r="E16" s="89"/>
    </row>
    <row r="17" spans="1:23" ht="12.75" customHeight="1" x14ac:dyDescent="0.25">
      <c r="A17" s="82"/>
    </row>
    <row r="18" spans="1:23" ht="22.5" customHeight="1" thickBot="1" x14ac:dyDescent="0.3">
      <c r="A18" s="31" t="s">
        <v>1</v>
      </c>
      <c r="B18" s="14" t="s">
        <v>2</v>
      </c>
      <c r="C18" s="14" t="s">
        <v>3</v>
      </c>
      <c r="D18" s="90" t="s">
        <v>4</v>
      </c>
      <c r="E18" s="31" t="s">
        <v>24</v>
      </c>
      <c r="F18" s="31" t="s">
        <v>173</v>
      </c>
      <c r="G18" s="31" t="s">
        <v>7</v>
      </c>
      <c r="H18" s="31" t="s">
        <v>8</v>
      </c>
      <c r="I18" s="31" t="s">
        <v>9</v>
      </c>
      <c r="J18" s="31" t="s">
        <v>10</v>
      </c>
      <c r="K18" s="31" t="s">
        <v>11</v>
      </c>
      <c r="L18" s="31" t="s">
        <v>12</v>
      </c>
      <c r="M18" s="31" t="s">
        <v>13</v>
      </c>
      <c r="N18" s="31" t="s">
        <v>108</v>
      </c>
      <c r="O18" s="31" t="s">
        <v>14</v>
      </c>
      <c r="P18" s="31" t="s">
        <v>15</v>
      </c>
      <c r="Q18" s="31" t="s">
        <v>16</v>
      </c>
      <c r="R18" s="31" t="s">
        <v>17</v>
      </c>
      <c r="S18" s="31" t="s">
        <v>18</v>
      </c>
      <c r="T18" s="31" t="s">
        <v>19</v>
      </c>
      <c r="U18" s="31" t="s">
        <v>20</v>
      </c>
      <c r="V18" s="31" t="s">
        <v>21</v>
      </c>
      <c r="W18" s="31" t="s">
        <v>35</v>
      </c>
    </row>
    <row r="19" spans="1:23" ht="45" x14ac:dyDescent="0.25">
      <c r="A19" s="13">
        <v>1</v>
      </c>
      <c r="B19" s="33" t="s">
        <v>121</v>
      </c>
      <c r="C19" s="13">
        <v>723835</v>
      </c>
      <c r="D19" s="77" t="s">
        <v>71</v>
      </c>
      <c r="E19" s="13" t="s">
        <v>24</v>
      </c>
      <c r="F19" s="13">
        <f t="shared" ref="F19:F28" si="1">SUM(G19:W19)</f>
        <v>13</v>
      </c>
      <c r="N19" s="13">
        <v>3</v>
      </c>
      <c r="Q19" s="13">
        <v>2</v>
      </c>
      <c r="R19" s="13">
        <v>5</v>
      </c>
      <c r="S19" s="13">
        <v>2</v>
      </c>
      <c r="V19" s="13">
        <v>1</v>
      </c>
    </row>
    <row r="20" spans="1:23" ht="75" x14ac:dyDescent="0.25">
      <c r="A20" s="13">
        <v>2</v>
      </c>
      <c r="B20" s="33" t="s">
        <v>121</v>
      </c>
      <c r="C20" s="13">
        <v>365483</v>
      </c>
      <c r="D20" s="77" t="s">
        <v>72</v>
      </c>
      <c r="E20" s="13" t="s">
        <v>24</v>
      </c>
      <c r="F20" s="13">
        <f t="shared" si="1"/>
        <v>22</v>
      </c>
      <c r="J20" s="13">
        <v>1</v>
      </c>
      <c r="K20" s="13">
        <v>1</v>
      </c>
      <c r="O20" s="13">
        <v>2</v>
      </c>
      <c r="P20" s="13">
        <v>3</v>
      </c>
      <c r="R20" s="13">
        <v>10</v>
      </c>
      <c r="S20" s="13">
        <v>5</v>
      </c>
    </row>
    <row r="21" spans="1:23" ht="77.25" customHeight="1" x14ac:dyDescent="0.25">
      <c r="A21" s="13">
        <v>4</v>
      </c>
      <c r="B21" s="33" t="s">
        <v>121</v>
      </c>
      <c r="C21" s="13">
        <v>363820</v>
      </c>
      <c r="D21" s="77" t="s">
        <v>74</v>
      </c>
      <c r="E21" s="13" t="s">
        <v>24</v>
      </c>
      <c r="F21" s="13">
        <f t="shared" si="1"/>
        <v>13</v>
      </c>
      <c r="G21" s="13">
        <v>1</v>
      </c>
      <c r="O21" s="13">
        <v>5</v>
      </c>
      <c r="Q21" s="13">
        <v>5</v>
      </c>
      <c r="S21" s="13">
        <v>2</v>
      </c>
    </row>
    <row r="22" spans="1:23" ht="128.25" customHeight="1" x14ac:dyDescent="0.25">
      <c r="A22" s="13">
        <v>5</v>
      </c>
      <c r="B22" s="33" t="s">
        <v>121</v>
      </c>
      <c r="C22" s="13">
        <v>20796</v>
      </c>
      <c r="D22" s="77" t="s">
        <v>75</v>
      </c>
      <c r="E22" s="13" t="s">
        <v>24</v>
      </c>
      <c r="F22" s="13">
        <f t="shared" si="1"/>
        <v>27</v>
      </c>
      <c r="G22" s="13">
        <v>1</v>
      </c>
      <c r="L22" s="13">
        <v>1</v>
      </c>
      <c r="N22" s="13">
        <v>3</v>
      </c>
      <c r="O22" s="13">
        <v>5</v>
      </c>
      <c r="Q22" s="13">
        <v>5</v>
      </c>
      <c r="S22" s="13">
        <v>10</v>
      </c>
      <c r="V22" s="13">
        <v>2</v>
      </c>
    </row>
    <row r="23" spans="1:23" ht="120" x14ac:dyDescent="0.25">
      <c r="A23" s="13">
        <v>6</v>
      </c>
      <c r="B23" s="33" t="s">
        <v>121</v>
      </c>
      <c r="C23" s="13">
        <v>50350</v>
      </c>
      <c r="D23" s="77" t="s">
        <v>76</v>
      </c>
      <c r="E23" s="13" t="s">
        <v>24</v>
      </c>
      <c r="F23" s="13">
        <f t="shared" si="1"/>
        <v>33</v>
      </c>
      <c r="N23" s="13">
        <v>4</v>
      </c>
      <c r="P23" s="13">
        <v>3</v>
      </c>
      <c r="Q23" s="13">
        <v>4</v>
      </c>
      <c r="R23" s="13">
        <v>20</v>
      </c>
      <c r="S23" s="13">
        <v>2</v>
      </c>
    </row>
    <row r="24" spans="1:23" ht="96" customHeight="1" x14ac:dyDescent="0.25">
      <c r="A24" s="13">
        <v>7</v>
      </c>
      <c r="B24" s="33" t="s">
        <v>121</v>
      </c>
      <c r="C24" s="13">
        <v>694666</v>
      </c>
      <c r="D24" s="77" t="s">
        <v>77</v>
      </c>
      <c r="E24" s="13" t="s">
        <v>24</v>
      </c>
      <c r="F24" s="13">
        <f t="shared" si="1"/>
        <v>46</v>
      </c>
      <c r="G24" s="13">
        <v>1</v>
      </c>
      <c r="K24" s="13">
        <v>1</v>
      </c>
      <c r="N24" s="13">
        <v>8</v>
      </c>
      <c r="P24" s="13">
        <v>4</v>
      </c>
      <c r="Q24" s="13">
        <v>4</v>
      </c>
      <c r="R24" s="13">
        <v>10</v>
      </c>
      <c r="S24" s="13">
        <v>16</v>
      </c>
      <c r="W24" s="13">
        <v>2</v>
      </c>
    </row>
    <row r="25" spans="1:23" ht="66.75" customHeight="1" x14ac:dyDescent="0.25">
      <c r="A25" s="13">
        <v>8</v>
      </c>
      <c r="B25" s="33" t="s">
        <v>121</v>
      </c>
      <c r="C25" s="13">
        <v>892933</v>
      </c>
      <c r="D25" s="77" t="s">
        <v>73</v>
      </c>
      <c r="E25" s="13" t="s">
        <v>24</v>
      </c>
      <c r="F25" s="13">
        <f t="shared" si="1"/>
        <v>38</v>
      </c>
      <c r="G25" s="13">
        <v>1</v>
      </c>
      <c r="O25" s="13">
        <v>5</v>
      </c>
      <c r="P25" s="13">
        <v>4</v>
      </c>
      <c r="Q25" s="13">
        <v>6</v>
      </c>
      <c r="R25" s="13">
        <v>15</v>
      </c>
      <c r="S25" s="13">
        <v>6</v>
      </c>
      <c r="W25" s="13">
        <v>1</v>
      </c>
    </row>
    <row r="26" spans="1:23" ht="60" x14ac:dyDescent="0.25">
      <c r="A26" s="13">
        <v>9</v>
      </c>
      <c r="B26" s="33" t="s">
        <v>121</v>
      </c>
      <c r="C26" s="13">
        <v>216739</v>
      </c>
      <c r="D26" s="77" t="s">
        <v>78</v>
      </c>
      <c r="E26" s="13" t="s">
        <v>24</v>
      </c>
      <c r="F26" s="13">
        <f t="shared" si="1"/>
        <v>13</v>
      </c>
      <c r="G26" s="13">
        <v>1</v>
      </c>
      <c r="N26" s="13">
        <v>2</v>
      </c>
      <c r="S26" s="13">
        <v>10</v>
      </c>
    </row>
    <row r="27" spans="1:23" ht="69.75" customHeight="1" x14ac:dyDescent="0.25">
      <c r="A27" s="13">
        <v>10</v>
      </c>
      <c r="B27" s="33" t="s">
        <v>121</v>
      </c>
      <c r="C27" s="13">
        <v>33987</v>
      </c>
      <c r="D27" s="77" t="s">
        <v>79</v>
      </c>
      <c r="E27" s="13" t="s">
        <v>24</v>
      </c>
      <c r="F27" s="13">
        <f t="shared" si="1"/>
        <v>24</v>
      </c>
      <c r="Q27" s="13">
        <v>4</v>
      </c>
      <c r="S27" s="13">
        <v>20</v>
      </c>
    </row>
    <row r="28" spans="1:23" ht="97.5" customHeight="1" x14ac:dyDescent="0.25">
      <c r="A28" s="13">
        <v>11</v>
      </c>
      <c r="B28" s="33" t="s">
        <v>121</v>
      </c>
      <c r="C28" s="13">
        <v>10825074</v>
      </c>
      <c r="D28" s="77" t="s">
        <v>80</v>
      </c>
      <c r="E28" s="13" t="s">
        <v>24</v>
      </c>
      <c r="F28" s="13">
        <f t="shared" si="1"/>
        <v>46</v>
      </c>
      <c r="G28" s="13">
        <v>1</v>
      </c>
      <c r="H28" s="13">
        <v>1</v>
      </c>
      <c r="L28" s="13">
        <v>1</v>
      </c>
      <c r="N28" s="13">
        <v>3</v>
      </c>
      <c r="O28" s="13">
        <v>5</v>
      </c>
      <c r="Q28" s="13">
        <v>5</v>
      </c>
      <c r="S28" s="13">
        <v>30</v>
      </c>
    </row>
    <row r="31" spans="1:23" ht="18" x14ac:dyDescent="0.25">
      <c r="A31" s="82"/>
      <c r="B31" s="64"/>
      <c r="C31" s="64" t="s">
        <v>62</v>
      </c>
      <c r="D31" s="64"/>
      <c r="E31" s="82"/>
      <c r="F31" s="82"/>
    </row>
    <row r="32" spans="1:23" ht="18" x14ac:dyDescent="0.25">
      <c r="A32" s="82"/>
    </row>
    <row r="33" spans="1:23" ht="14.25" customHeight="1" thickBot="1" x14ac:dyDescent="0.3">
      <c r="A33" s="14" t="s">
        <v>1</v>
      </c>
      <c r="B33" s="14" t="s">
        <v>2</v>
      </c>
      <c r="C33" s="14" t="s">
        <v>3</v>
      </c>
      <c r="D33" s="90" t="s">
        <v>4</v>
      </c>
      <c r="E33" s="31" t="s">
        <v>24</v>
      </c>
      <c r="F33" s="31" t="s">
        <v>173</v>
      </c>
      <c r="G33" s="31" t="s">
        <v>7</v>
      </c>
      <c r="H33" s="31" t="s">
        <v>8</v>
      </c>
      <c r="I33" s="31" t="s">
        <v>9</v>
      </c>
      <c r="J33" s="31" t="s">
        <v>10</v>
      </c>
      <c r="K33" s="31" t="s">
        <v>11</v>
      </c>
      <c r="L33" s="31" t="s">
        <v>12</v>
      </c>
      <c r="M33" s="31" t="s">
        <v>13</v>
      </c>
      <c r="N33" s="31" t="s">
        <v>108</v>
      </c>
      <c r="O33" s="31" t="s">
        <v>14</v>
      </c>
      <c r="P33" s="31" t="s">
        <v>15</v>
      </c>
      <c r="Q33" s="31" t="s">
        <v>16</v>
      </c>
      <c r="R33" s="31" t="s">
        <v>17</v>
      </c>
      <c r="S33" s="31" t="s">
        <v>18</v>
      </c>
      <c r="T33" s="31" t="s">
        <v>19</v>
      </c>
      <c r="U33" s="31" t="s">
        <v>20</v>
      </c>
      <c r="V33" s="31" t="s">
        <v>21</v>
      </c>
      <c r="W33" s="31" t="s">
        <v>35</v>
      </c>
    </row>
    <row r="34" spans="1:23" ht="27.75" customHeight="1" x14ac:dyDescent="0.25">
      <c r="A34" s="13">
        <v>1</v>
      </c>
      <c r="B34" s="33" t="s">
        <v>122</v>
      </c>
      <c r="C34" s="13">
        <v>338478</v>
      </c>
      <c r="D34" s="94" t="s">
        <v>82</v>
      </c>
      <c r="E34" s="13" t="s">
        <v>24</v>
      </c>
      <c r="F34" s="13">
        <f t="shared" ref="F34:F48" si="2">SUM(G34:W34)</f>
        <v>12</v>
      </c>
      <c r="I34" s="13">
        <v>2</v>
      </c>
      <c r="O34" s="13">
        <v>8</v>
      </c>
      <c r="S34" s="13">
        <v>2</v>
      </c>
    </row>
    <row r="35" spans="1:23" ht="47.25" customHeight="1" x14ac:dyDescent="0.25">
      <c r="A35" s="13">
        <v>2</v>
      </c>
      <c r="B35" s="33" t="s">
        <v>122</v>
      </c>
      <c r="C35" s="13">
        <v>10823096</v>
      </c>
      <c r="D35" s="94" t="s">
        <v>152</v>
      </c>
      <c r="E35" s="13" t="s">
        <v>24</v>
      </c>
      <c r="F35" s="13">
        <f t="shared" si="2"/>
        <v>12</v>
      </c>
      <c r="I35" s="13">
        <v>2</v>
      </c>
      <c r="O35" s="13">
        <v>8</v>
      </c>
      <c r="S35" s="13">
        <v>2</v>
      </c>
    </row>
    <row r="36" spans="1:23" ht="54" customHeight="1" x14ac:dyDescent="0.25">
      <c r="A36" s="13">
        <v>3</v>
      </c>
      <c r="B36" s="33" t="s">
        <v>122</v>
      </c>
      <c r="C36" s="13">
        <v>150037</v>
      </c>
      <c r="D36" s="77" t="s">
        <v>150</v>
      </c>
      <c r="E36" s="13" t="s">
        <v>24</v>
      </c>
      <c r="F36" s="13">
        <f t="shared" si="2"/>
        <v>11</v>
      </c>
      <c r="N36" s="13">
        <v>4</v>
      </c>
      <c r="O36" s="13">
        <v>5</v>
      </c>
      <c r="S36" s="13">
        <v>2</v>
      </c>
    </row>
    <row r="37" spans="1:23" ht="60" customHeight="1" x14ac:dyDescent="0.25">
      <c r="A37" s="13">
        <v>4</v>
      </c>
      <c r="B37" s="33" t="s">
        <v>122</v>
      </c>
      <c r="C37" s="13">
        <v>773385</v>
      </c>
      <c r="D37" s="77" t="s">
        <v>151</v>
      </c>
      <c r="E37" s="13" t="s">
        <v>24</v>
      </c>
      <c r="F37" s="13">
        <f t="shared" si="2"/>
        <v>15</v>
      </c>
      <c r="G37" s="13">
        <v>2</v>
      </c>
      <c r="H37" s="13">
        <v>2</v>
      </c>
      <c r="L37" s="13">
        <v>1</v>
      </c>
      <c r="N37" s="13">
        <v>2</v>
      </c>
      <c r="O37" s="13">
        <v>2</v>
      </c>
      <c r="R37" s="13">
        <v>5</v>
      </c>
      <c r="W37" s="13">
        <v>1</v>
      </c>
    </row>
    <row r="38" spans="1:23" ht="60" x14ac:dyDescent="0.25">
      <c r="A38" s="13">
        <v>5</v>
      </c>
      <c r="B38" s="33" t="s">
        <v>122</v>
      </c>
      <c r="C38" s="13">
        <v>901073</v>
      </c>
      <c r="D38" s="77" t="s">
        <v>81</v>
      </c>
      <c r="E38" s="13" t="s">
        <v>24</v>
      </c>
      <c r="F38" s="13">
        <f t="shared" si="2"/>
        <v>9</v>
      </c>
      <c r="G38" s="13">
        <v>1</v>
      </c>
      <c r="Q38" s="13">
        <v>3</v>
      </c>
      <c r="S38" s="13">
        <v>5</v>
      </c>
    </row>
    <row r="39" spans="1:23" ht="60" x14ac:dyDescent="0.25">
      <c r="A39" s="13">
        <v>6</v>
      </c>
      <c r="B39" s="33" t="s">
        <v>122</v>
      </c>
      <c r="C39" s="13">
        <v>10823092</v>
      </c>
      <c r="D39" s="77" t="s">
        <v>153</v>
      </c>
      <c r="E39" s="13" t="s">
        <v>24</v>
      </c>
      <c r="F39" s="13">
        <f t="shared" si="2"/>
        <v>75</v>
      </c>
      <c r="G39" s="13">
        <v>4</v>
      </c>
      <c r="K39" s="13">
        <v>4</v>
      </c>
      <c r="O39" s="13">
        <v>30</v>
      </c>
      <c r="R39" s="13">
        <v>6</v>
      </c>
      <c r="S39" s="13">
        <v>30</v>
      </c>
      <c r="W39" s="13">
        <v>1</v>
      </c>
    </row>
    <row r="40" spans="1:23" ht="60" x14ac:dyDescent="0.25">
      <c r="A40" s="13">
        <v>7</v>
      </c>
      <c r="B40" s="33" t="s">
        <v>122</v>
      </c>
      <c r="C40" s="13">
        <v>10823093</v>
      </c>
      <c r="D40" s="77" t="s">
        <v>154</v>
      </c>
      <c r="E40" s="13" t="s">
        <v>24</v>
      </c>
      <c r="F40" s="13">
        <f t="shared" si="2"/>
        <v>63</v>
      </c>
      <c r="H40" s="13">
        <v>1</v>
      </c>
      <c r="L40" s="13">
        <v>1</v>
      </c>
      <c r="N40" s="13">
        <v>10</v>
      </c>
      <c r="O40" s="13">
        <v>20</v>
      </c>
      <c r="S40" s="13">
        <v>30</v>
      </c>
      <c r="V40" s="13">
        <v>1</v>
      </c>
    </row>
    <row r="41" spans="1:23" ht="60" x14ac:dyDescent="0.25">
      <c r="A41" s="13">
        <v>8</v>
      </c>
      <c r="B41" s="33" t="s">
        <v>122</v>
      </c>
      <c r="C41" s="13">
        <v>873823</v>
      </c>
      <c r="D41" s="77" t="s">
        <v>155</v>
      </c>
      <c r="E41" s="13" t="s">
        <v>24</v>
      </c>
      <c r="F41" s="13">
        <f t="shared" si="2"/>
        <v>64</v>
      </c>
      <c r="G41" s="13">
        <v>3</v>
      </c>
      <c r="H41" s="13">
        <v>2</v>
      </c>
      <c r="I41" s="13">
        <v>4</v>
      </c>
      <c r="L41" s="13">
        <v>1</v>
      </c>
      <c r="N41" s="13">
        <v>5</v>
      </c>
      <c r="O41" s="34">
        <v>5</v>
      </c>
      <c r="R41" s="13">
        <v>10</v>
      </c>
      <c r="S41" s="13">
        <v>30</v>
      </c>
      <c r="V41" s="13">
        <v>2</v>
      </c>
      <c r="W41" s="13">
        <v>2</v>
      </c>
    </row>
    <row r="42" spans="1:23" ht="45" x14ac:dyDescent="0.25">
      <c r="A42" s="13">
        <v>9</v>
      </c>
      <c r="B42" s="33" t="s">
        <v>122</v>
      </c>
      <c r="C42" s="13">
        <v>10823095</v>
      </c>
      <c r="D42" s="77" t="s">
        <v>83</v>
      </c>
      <c r="E42" s="13" t="s">
        <v>24</v>
      </c>
      <c r="F42" s="13">
        <f t="shared" si="2"/>
        <v>43</v>
      </c>
      <c r="G42" s="13">
        <v>2</v>
      </c>
      <c r="I42" s="13">
        <v>5</v>
      </c>
      <c r="N42" s="13">
        <v>5</v>
      </c>
      <c r="O42" s="13">
        <v>5</v>
      </c>
      <c r="Q42" s="13">
        <v>1</v>
      </c>
      <c r="R42" s="13">
        <v>5</v>
      </c>
      <c r="S42" s="13">
        <v>20</v>
      </c>
    </row>
    <row r="43" spans="1:23" ht="30" x14ac:dyDescent="0.25">
      <c r="A43" s="13">
        <v>10</v>
      </c>
      <c r="B43" s="33" t="s">
        <v>122</v>
      </c>
      <c r="C43" s="13">
        <v>956630</v>
      </c>
      <c r="D43" s="77" t="s">
        <v>156</v>
      </c>
      <c r="E43" s="13" t="s">
        <v>24</v>
      </c>
      <c r="F43" s="13">
        <f t="shared" si="2"/>
        <v>43</v>
      </c>
      <c r="G43" s="13">
        <v>2</v>
      </c>
      <c r="I43" s="13">
        <v>5</v>
      </c>
      <c r="N43" s="13">
        <v>5</v>
      </c>
      <c r="O43" s="13">
        <v>5</v>
      </c>
      <c r="R43" s="13">
        <v>6</v>
      </c>
      <c r="S43" s="13">
        <v>20</v>
      </c>
    </row>
    <row r="44" spans="1:23" ht="30" x14ac:dyDescent="0.25">
      <c r="A44" s="13">
        <v>11</v>
      </c>
      <c r="B44" s="33" t="s">
        <v>122</v>
      </c>
      <c r="C44" s="13">
        <v>9669510</v>
      </c>
      <c r="D44" s="77" t="s">
        <v>85</v>
      </c>
      <c r="E44" s="13" t="s">
        <v>24</v>
      </c>
      <c r="F44" s="13">
        <f t="shared" si="2"/>
        <v>33</v>
      </c>
      <c r="G44" s="13">
        <v>2</v>
      </c>
      <c r="O44" s="13">
        <v>10</v>
      </c>
      <c r="S44" s="13">
        <v>20</v>
      </c>
      <c r="V44" s="13">
        <v>1</v>
      </c>
    </row>
    <row r="45" spans="1:23" ht="30" x14ac:dyDescent="0.25">
      <c r="A45" s="13">
        <v>12</v>
      </c>
      <c r="B45" s="33" t="s">
        <v>122</v>
      </c>
      <c r="C45" s="13">
        <v>940814</v>
      </c>
      <c r="D45" s="77" t="s">
        <v>86</v>
      </c>
      <c r="E45" s="13" t="s">
        <v>24</v>
      </c>
      <c r="F45" s="13">
        <f t="shared" si="2"/>
        <v>41</v>
      </c>
      <c r="I45" s="13">
        <v>3</v>
      </c>
      <c r="N45" s="13">
        <v>8</v>
      </c>
      <c r="O45" s="13">
        <v>8</v>
      </c>
      <c r="S45" s="13">
        <v>20</v>
      </c>
      <c r="V45" s="13">
        <v>1</v>
      </c>
      <c r="W45" s="13">
        <v>1</v>
      </c>
    </row>
    <row r="46" spans="1:23" ht="30" x14ac:dyDescent="0.25">
      <c r="A46" s="13">
        <v>13</v>
      </c>
      <c r="B46" s="33" t="s">
        <v>122</v>
      </c>
      <c r="C46" s="13">
        <v>9308810</v>
      </c>
      <c r="D46" s="77" t="s">
        <v>84</v>
      </c>
      <c r="E46" s="13" t="s">
        <v>24</v>
      </c>
      <c r="F46" s="13">
        <f t="shared" si="2"/>
        <v>19</v>
      </c>
      <c r="R46" s="13">
        <v>5</v>
      </c>
      <c r="S46" s="13">
        <v>13</v>
      </c>
      <c r="U46" s="13">
        <v>1</v>
      </c>
    </row>
    <row r="47" spans="1:23" ht="45" x14ac:dyDescent="0.25">
      <c r="A47" s="13">
        <v>14</v>
      </c>
      <c r="B47" s="33" t="s">
        <v>122</v>
      </c>
      <c r="C47" s="13">
        <v>933004</v>
      </c>
      <c r="D47" s="77" t="s">
        <v>327</v>
      </c>
      <c r="E47" s="13" t="s">
        <v>24</v>
      </c>
      <c r="F47" s="13">
        <f t="shared" si="2"/>
        <v>21</v>
      </c>
      <c r="I47" s="13">
        <v>1</v>
      </c>
      <c r="O47" s="13">
        <v>8</v>
      </c>
      <c r="S47" s="13">
        <v>10</v>
      </c>
      <c r="V47" s="13">
        <v>2</v>
      </c>
    </row>
    <row r="48" spans="1:23" ht="45" x14ac:dyDescent="0.25">
      <c r="A48" s="13">
        <v>15</v>
      </c>
      <c r="B48" s="33" t="s">
        <v>122</v>
      </c>
      <c r="C48" s="13">
        <v>933014</v>
      </c>
      <c r="D48" s="77" t="s">
        <v>328</v>
      </c>
      <c r="E48" s="13" t="s">
        <v>24</v>
      </c>
      <c r="F48" s="13">
        <f t="shared" si="2"/>
        <v>25</v>
      </c>
      <c r="O48" s="13">
        <v>5</v>
      </c>
      <c r="S48" s="13">
        <v>20</v>
      </c>
    </row>
    <row r="49" spans="1:26" ht="49.5" customHeight="1" x14ac:dyDescent="0.25">
      <c r="A49" s="13">
        <v>16</v>
      </c>
      <c r="B49" s="33" t="s">
        <v>122</v>
      </c>
      <c r="C49" s="107">
        <v>116429</v>
      </c>
      <c r="D49" s="77" t="s">
        <v>100</v>
      </c>
      <c r="E49" s="13" t="s">
        <v>24</v>
      </c>
      <c r="F49" s="13">
        <v>47</v>
      </c>
      <c r="O49" s="13">
        <v>35</v>
      </c>
      <c r="R49" s="13">
        <v>2</v>
      </c>
      <c r="S49" s="13">
        <v>10</v>
      </c>
      <c r="V49" s="13">
        <v>1</v>
      </c>
    </row>
    <row r="52" spans="1:26" ht="18" x14ac:dyDescent="0.25">
      <c r="A52" s="82"/>
      <c r="B52" s="82"/>
      <c r="C52" s="82"/>
      <c r="D52" s="83" t="s">
        <v>106</v>
      </c>
      <c r="E52" s="82"/>
      <c r="F52" s="89"/>
    </row>
    <row r="54" spans="1:26" ht="15.75" thickBot="1" x14ac:dyDescent="0.3">
      <c r="A54" s="14" t="s">
        <v>1</v>
      </c>
      <c r="B54" s="14" t="s">
        <v>2</v>
      </c>
      <c r="C54" s="14" t="s">
        <v>3</v>
      </c>
      <c r="D54" s="90" t="s">
        <v>4</v>
      </c>
      <c r="E54" s="31" t="s">
        <v>24</v>
      </c>
      <c r="F54" s="31" t="s">
        <v>173</v>
      </c>
      <c r="G54" s="31" t="s">
        <v>7</v>
      </c>
      <c r="H54" s="31" t="s">
        <v>8</v>
      </c>
      <c r="I54" s="31" t="s">
        <v>9</v>
      </c>
      <c r="J54" s="31" t="s">
        <v>10</v>
      </c>
      <c r="K54" s="31" t="s">
        <v>11</v>
      </c>
      <c r="L54" s="31" t="s">
        <v>12</v>
      </c>
      <c r="M54" s="31" t="s">
        <v>13</v>
      </c>
      <c r="N54" s="31" t="s">
        <v>108</v>
      </c>
      <c r="O54" s="31" t="s">
        <v>14</v>
      </c>
      <c r="P54" s="31" t="s">
        <v>15</v>
      </c>
      <c r="Q54" s="31" t="s">
        <v>16</v>
      </c>
      <c r="R54" s="31" t="s">
        <v>17</v>
      </c>
      <c r="S54" s="31" t="s">
        <v>18</v>
      </c>
      <c r="T54" s="31" t="s">
        <v>19</v>
      </c>
      <c r="U54" s="31" t="s">
        <v>20</v>
      </c>
      <c r="V54" s="31" t="s">
        <v>21</v>
      </c>
      <c r="W54" s="31" t="s">
        <v>35</v>
      </c>
    </row>
    <row r="55" spans="1:26" ht="114" customHeight="1" x14ac:dyDescent="0.25">
      <c r="A55" s="13">
        <v>1</v>
      </c>
      <c r="B55" s="33" t="s">
        <v>123</v>
      </c>
      <c r="C55" s="33"/>
      <c r="D55" s="95" t="s">
        <v>163</v>
      </c>
      <c r="E55" s="33" t="s">
        <v>24</v>
      </c>
      <c r="F55" s="13">
        <f t="shared" ref="F55:F66" si="3">SUM(G55:W55)</f>
        <v>19</v>
      </c>
      <c r="I55" s="13">
        <v>5</v>
      </c>
      <c r="M55" s="13">
        <v>2</v>
      </c>
      <c r="O55" s="13">
        <v>8</v>
      </c>
      <c r="T55" s="13">
        <v>2</v>
      </c>
      <c r="U55" s="13">
        <v>2</v>
      </c>
    </row>
    <row r="56" spans="1:26" ht="112.5" customHeight="1" x14ac:dyDescent="0.25">
      <c r="A56" s="13">
        <v>2</v>
      </c>
      <c r="B56" s="33" t="s">
        <v>123</v>
      </c>
      <c r="C56" s="33">
        <v>1002577</v>
      </c>
      <c r="D56" s="77" t="s">
        <v>164</v>
      </c>
      <c r="E56" s="33" t="s">
        <v>24</v>
      </c>
      <c r="F56" s="13">
        <f t="shared" si="3"/>
        <v>37</v>
      </c>
      <c r="I56" s="13">
        <v>2</v>
      </c>
      <c r="J56" s="13">
        <v>1</v>
      </c>
      <c r="N56" s="49">
        <v>27</v>
      </c>
      <c r="V56" s="13">
        <v>5</v>
      </c>
      <c r="W56" s="13">
        <v>2</v>
      </c>
      <c r="X56" s="27"/>
      <c r="Y56" s="27"/>
      <c r="Z56" s="27"/>
    </row>
    <row r="57" spans="1:26" ht="99" customHeight="1" x14ac:dyDescent="0.25">
      <c r="A57" s="13">
        <v>3</v>
      </c>
      <c r="B57" s="33" t="s">
        <v>123</v>
      </c>
      <c r="C57" s="33"/>
      <c r="D57" s="77" t="s">
        <v>165</v>
      </c>
      <c r="E57" s="33" t="s">
        <v>24</v>
      </c>
      <c r="F57" s="13">
        <f t="shared" si="3"/>
        <v>6</v>
      </c>
      <c r="H57" s="13">
        <v>4</v>
      </c>
      <c r="L57" s="13">
        <v>2</v>
      </c>
      <c r="N57" s="50"/>
    </row>
    <row r="58" spans="1:26" ht="66" customHeight="1" x14ac:dyDescent="0.25">
      <c r="A58" s="13">
        <v>4</v>
      </c>
      <c r="B58" s="33" t="s">
        <v>123</v>
      </c>
      <c r="C58" s="33">
        <v>10823077</v>
      </c>
      <c r="D58" s="77" t="s">
        <v>87</v>
      </c>
      <c r="E58" s="33" t="s">
        <v>24</v>
      </c>
      <c r="F58" s="13">
        <f t="shared" si="3"/>
        <v>38</v>
      </c>
      <c r="N58" s="13">
        <v>8</v>
      </c>
      <c r="O58" s="13">
        <v>20</v>
      </c>
      <c r="S58" s="13">
        <v>5</v>
      </c>
      <c r="V58" s="13">
        <v>5</v>
      </c>
    </row>
    <row r="59" spans="1:26" ht="88.5" customHeight="1" x14ac:dyDescent="0.25">
      <c r="A59" s="13">
        <v>5</v>
      </c>
      <c r="B59" s="33" t="s">
        <v>123</v>
      </c>
      <c r="C59" s="33">
        <v>10825150</v>
      </c>
      <c r="D59" s="77" t="s">
        <v>166</v>
      </c>
      <c r="E59" s="33" t="s">
        <v>24</v>
      </c>
      <c r="F59" s="13">
        <f t="shared" si="3"/>
        <v>132</v>
      </c>
      <c r="H59" s="13">
        <v>6</v>
      </c>
      <c r="I59" s="13">
        <v>10</v>
      </c>
      <c r="J59" s="13">
        <v>1</v>
      </c>
      <c r="K59" s="13">
        <v>10</v>
      </c>
      <c r="L59" s="13">
        <v>5</v>
      </c>
      <c r="N59" s="13">
        <v>10</v>
      </c>
      <c r="O59" s="13">
        <v>40</v>
      </c>
      <c r="Q59" s="13">
        <v>2</v>
      </c>
      <c r="R59" s="13">
        <v>6</v>
      </c>
      <c r="S59" s="13">
        <v>30</v>
      </c>
      <c r="T59" s="13">
        <v>5</v>
      </c>
      <c r="U59" s="13">
        <v>2</v>
      </c>
      <c r="V59" s="13">
        <v>5</v>
      </c>
    </row>
    <row r="60" spans="1:26" ht="63.75" customHeight="1" x14ac:dyDescent="0.25">
      <c r="A60" s="13">
        <v>6</v>
      </c>
      <c r="B60" s="33" t="s">
        <v>123</v>
      </c>
      <c r="C60" s="33">
        <v>10825146</v>
      </c>
      <c r="D60" s="77" t="s">
        <v>88</v>
      </c>
      <c r="E60" s="33" t="s">
        <v>24</v>
      </c>
      <c r="F60" s="13">
        <f t="shared" si="3"/>
        <v>90</v>
      </c>
      <c r="N60" s="13">
        <v>4</v>
      </c>
      <c r="Q60" s="13">
        <v>16</v>
      </c>
      <c r="S60" s="13">
        <v>50</v>
      </c>
      <c r="U60" s="13">
        <v>10</v>
      </c>
      <c r="V60" s="13">
        <v>10</v>
      </c>
    </row>
    <row r="61" spans="1:26" ht="45" x14ac:dyDescent="0.25">
      <c r="A61" s="13">
        <v>7</v>
      </c>
      <c r="B61" s="33" t="s">
        <v>123</v>
      </c>
      <c r="C61" s="33">
        <v>10825151</v>
      </c>
      <c r="D61" s="77" t="s">
        <v>91</v>
      </c>
      <c r="E61" s="33" t="s">
        <v>24</v>
      </c>
      <c r="F61" s="13">
        <f t="shared" si="3"/>
        <v>80</v>
      </c>
      <c r="N61" s="13">
        <v>15</v>
      </c>
      <c r="O61" s="13">
        <v>10</v>
      </c>
      <c r="R61" s="13">
        <v>10</v>
      </c>
      <c r="S61" s="13">
        <v>40</v>
      </c>
      <c r="V61" s="13">
        <v>5</v>
      </c>
    </row>
    <row r="62" spans="1:26" ht="45" x14ac:dyDescent="0.25">
      <c r="A62" s="13">
        <v>8</v>
      </c>
      <c r="B62" s="33" t="s">
        <v>123</v>
      </c>
      <c r="C62" s="33">
        <v>10825152</v>
      </c>
      <c r="D62" s="77" t="s">
        <v>92</v>
      </c>
      <c r="E62" s="33" t="s">
        <v>24</v>
      </c>
      <c r="F62" s="13">
        <f t="shared" si="3"/>
        <v>45</v>
      </c>
      <c r="S62" s="13">
        <v>40</v>
      </c>
      <c r="U62" s="13">
        <v>5</v>
      </c>
    </row>
    <row r="63" spans="1:26" ht="45" x14ac:dyDescent="0.25">
      <c r="A63" s="13">
        <v>9</v>
      </c>
      <c r="B63" s="33" t="s">
        <v>123</v>
      </c>
      <c r="C63" s="33">
        <v>739840</v>
      </c>
      <c r="D63" s="77" t="s">
        <v>93</v>
      </c>
      <c r="E63" s="33" t="s">
        <v>24</v>
      </c>
      <c r="F63" s="13">
        <f t="shared" si="3"/>
        <v>56</v>
      </c>
      <c r="Q63" s="13">
        <v>6</v>
      </c>
      <c r="S63" s="13">
        <v>50</v>
      </c>
    </row>
    <row r="64" spans="1:26" ht="64.5" customHeight="1" x14ac:dyDescent="0.25">
      <c r="A64" s="13">
        <v>10</v>
      </c>
      <c r="B64" s="33" t="s">
        <v>123</v>
      </c>
      <c r="C64" s="33">
        <v>10823085</v>
      </c>
      <c r="D64" s="77" t="s">
        <v>94</v>
      </c>
      <c r="E64" s="33" t="s">
        <v>24</v>
      </c>
      <c r="F64" s="13">
        <f t="shared" si="3"/>
        <v>60</v>
      </c>
      <c r="O64" s="13">
        <v>10</v>
      </c>
      <c r="S64" s="13">
        <v>50</v>
      </c>
    </row>
    <row r="65" spans="1:24" ht="65.25" customHeight="1" x14ac:dyDescent="0.25">
      <c r="A65" s="13">
        <v>11</v>
      </c>
      <c r="B65" s="33" t="s">
        <v>123</v>
      </c>
      <c r="C65" s="33">
        <v>308030</v>
      </c>
      <c r="D65" s="77" t="s">
        <v>95</v>
      </c>
      <c r="E65" s="33" t="s">
        <v>24</v>
      </c>
      <c r="F65" s="13">
        <f t="shared" si="3"/>
        <v>29</v>
      </c>
      <c r="N65" s="13">
        <v>10</v>
      </c>
      <c r="O65" s="13">
        <v>5</v>
      </c>
      <c r="R65" s="13">
        <v>6</v>
      </c>
      <c r="T65" s="13">
        <v>4</v>
      </c>
      <c r="V65" s="13">
        <v>4</v>
      </c>
    </row>
    <row r="66" spans="1:24" ht="45" x14ac:dyDescent="0.25">
      <c r="A66" s="13">
        <v>12</v>
      </c>
      <c r="B66" s="53" t="s">
        <v>56</v>
      </c>
      <c r="C66" s="53">
        <v>116433</v>
      </c>
      <c r="D66" s="91" t="s">
        <v>149</v>
      </c>
      <c r="E66" s="33" t="s">
        <v>24</v>
      </c>
      <c r="F66" s="54">
        <f t="shared" si="3"/>
        <v>335</v>
      </c>
      <c r="G66" s="49">
        <v>5</v>
      </c>
      <c r="H66" s="49">
        <v>10</v>
      </c>
      <c r="I66" s="49">
        <v>30</v>
      </c>
      <c r="J66" s="49"/>
      <c r="K66" s="49"/>
      <c r="L66" s="49">
        <v>10</v>
      </c>
      <c r="M66" s="49">
        <v>20</v>
      </c>
      <c r="N66" s="49">
        <v>35</v>
      </c>
      <c r="O66" s="49">
        <v>20</v>
      </c>
      <c r="P66" s="49"/>
      <c r="Q66" s="49">
        <v>25</v>
      </c>
      <c r="R66" s="49"/>
      <c r="S66" s="49">
        <v>100</v>
      </c>
      <c r="T66" s="49">
        <v>20</v>
      </c>
      <c r="U66" s="49"/>
      <c r="V66" s="49">
        <v>30</v>
      </c>
      <c r="W66" s="49">
        <v>30</v>
      </c>
    </row>
    <row r="67" spans="1:24" ht="18" x14ac:dyDescent="0.25">
      <c r="A67" s="82"/>
      <c r="B67" s="82"/>
      <c r="C67" s="82"/>
      <c r="D67" s="82" t="s">
        <v>107</v>
      </c>
      <c r="E67" s="82"/>
      <c r="F67" s="89"/>
    </row>
    <row r="69" spans="1:24" ht="15.75" thickBot="1" x14ac:dyDescent="0.3">
      <c r="A69" s="15" t="s">
        <v>1</v>
      </c>
      <c r="B69" s="15" t="s">
        <v>2</v>
      </c>
      <c r="C69" s="15" t="s">
        <v>3</v>
      </c>
      <c r="D69" s="92" t="s">
        <v>4</v>
      </c>
      <c r="E69" s="51" t="s">
        <v>24</v>
      </c>
      <c r="F69" s="51" t="s">
        <v>173</v>
      </c>
      <c r="G69" s="51" t="s">
        <v>7</v>
      </c>
      <c r="H69" s="51" t="s">
        <v>8</v>
      </c>
      <c r="I69" s="51" t="s">
        <v>9</v>
      </c>
      <c r="J69" s="51" t="s">
        <v>10</v>
      </c>
      <c r="K69" s="51" t="s">
        <v>11</v>
      </c>
      <c r="L69" s="51" t="s">
        <v>12</v>
      </c>
      <c r="M69" s="51" t="s">
        <v>13</v>
      </c>
      <c r="N69" s="51" t="s">
        <v>108</v>
      </c>
      <c r="O69" s="51" t="s">
        <v>14</v>
      </c>
      <c r="P69" s="51" t="s">
        <v>15</v>
      </c>
      <c r="Q69" s="51" t="s">
        <v>16</v>
      </c>
      <c r="R69" s="51" t="s">
        <v>17</v>
      </c>
      <c r="S69" s="51" t="s">
        <v>18</v>
      </c>
      <c r="T69" s="51" t="s">
        <v>19</v>
      </c>
      <c r="U69" s="51" t="s">
        <v>20</v>
      </c>
      <c r="V69" s="51" t="s">
        <v>21</v>
      </c>
      <c r="W69" s="51" t="s">
        <v>35</v>
      </c>
    </row>
    <row r="70" spans="1:24" ht="45" x14ac:dyDescent="0.25">
      <c r="A70" s="33">
        <v>1</v>
      </c>
      <c r="B70" s="33" t="s">
        <v>134</v>
      </c>
      <c r="C70" s="33">
        <v>93344</v>
      </c>
      <c r="D70" s="77" t="s">
        <v>192</v>
      </c>
      <c r="E70" s="33" t="s">
        <v>24</v>
      </c>
      <c r="F70" s="33">
        <f>SUM(G70:W70)</f>
        <v>114</v>
      </c>
      <c r="G70" s="33"/>
      <c r="H70" s="33">
        <v>10</v>
      </c>
      <c r="I70" s="33"/>
      <c r="J70" s="33"/>
      <c r="K70" s="33"/>
      <c r="L70" s="33">
        <v>4</v>
      </c>
      <c r="M70" s="33"/>
      <c r="N70" s="33">
        <v>15</v>
      </c>
      <c r="O70" s="33"/>
      <c r="P70" s="33"/>
      <c r="Q70" s="33"/>
      <c r="R70" s="33">
        <v>60</v>
      </c>
      <c r="S70" s="33">
        <v>20</v>
      </c>
      <c r="T70" s="33"/>
      <c r="U70" s="33">
        <v>5</v>
      </c>
      <c r="V70" s="33"/>
      <c r="W70" s="33"/>
      <c r="X70" s="2"/>
    </row>
    <row r="71" spans="1:24" x14ac:dyDescent="0.25">
      <c r="X71" s="2"/>
    </row>
    <row r="73" spans="1:24" ht="18" x14ac:dyDescent="0.25">
      <c r="A73" s="82"/>
      <c r="B73" s="82"/>
      <c r="C73" s="82"/>
      <c r="D73" s="82" t="s">
        <v>63</v>
      </c>
      <c r="E73" s="82"/>
    </row>
    <row r="74" spans="1:24" ht="18" x14ac:dyDescent="0.25">
      <c r="A74" s="82"/>
      <c r="X74" s="2"/>
    </row>
    <row r="75" spans="1:24" s="2" customFormat="1" ht="15.75" thickBot="1" x14ac:dyDescent="0.3">
      <c r="A75" s="15" t="s">
        <v>1</v>
      </c>
      <c r="B75" s="15" t="s">
        <v>2</v>
      </c>
      <c r="C75" s="15" t="s">
        <v>3</v>
      </c>
      <c r="D75" s="92" t="s">
        <v>4</v>
      </c>
      <c r="E75" s="51" t="s">
        <v>5</v>
      </c>
      <c r="F75" s="51" t="s">
        <v>173</v>
      </c>
      <c r="G75" s="51" t="s">
        <v>7</v>
      </c>
      <c r="H75" s="51" t="s">
        <v>8</v>
      </c>
      <c r="I75" s="51" t="s">
        <v>9</v>
      </c>
      <c r="J75" s="51" t="s">
        <v>10</v>
      </c>
      <c r="K75" s="51" t="s">
        <v>11</v>
      </c>
      <c r="L75" s="51" t="s">
        <v>12</v>
      </c>
      <c r="M75" s="51" t="s">
        <v>13</v>
      </c>
      <c r="N75" s="51" t="s">
        <v>108</v>
      </c>
      <c r="O75" s="51" t="s">
        <v>14</v>
      </c>
      <c r="P75" s="51" t="s">
        <v>15</v>
      </c>
      <c r="Q75" s="51" t="s">
        <v>16</v>
      </c>
      <c r="R75" s="51" t="s">
        <v>17</v>
      </c>
      <c r="S75" s="51" t="s">
        <v>18</v>
      </c>
      <c r="T75" s="51" t="s">
        <v>19</v>
      </c>
      <c r="U75" s="51" t="s">
        <v>20</v>
      </c>
      <c r="V75" s="51" t="s">
        <v>21</v>
      </c>
      <c r="W75" s="51" t="s">
        <v>35</v>
      </c>
    </row>
    <row r="76" spans="1:24" s="2" customFormat="1" ht="67.5" customHeight="1" x14ac:dyDescent="0.25">
      <c r="A76" s="13">
        <v>1</v>
      </c>
      <c r="B76" s="33" t="s">
        <v>139</v>
      </c>
      <c r="C76" s="13">
        <v>528275</v>
      </c>
      <c r="D76" s="77" t="s">
        <v>46</v>
      </c>
      <c r="E76" s="13" t="s">
        <v>24</v>
      </c>
      <c r="F76" s="13">
        <f t="shared" ref="F76:F82" si="4">G76+H76+I76+J76+K76+M76+O76+P76+N76+R76+S76+T76+U76+Q76+V76</f>
        <v>68</v>
      </c>
      <c r="G76" s="13">
        <v>4</v>
      </c>
      <c r="H76" s="13"/>
      <c r="I76" s="13"/>
      <c r="J76" s="13"/>
      <c r="K76" s="13"/>
      <c r="L76" s="13"/>
      <c r="M76" s="13"/>
      <c r="N76" s="13">
        <v>10</v>
      </c>
      <c r="O76" s="13"/>
      <c r="P76" s="13"/>
      <c r="Q76" s="13"/>
      <c r="R76" s="13">
        <v>50</v>
      </c>
      <c r="S76" s="13"/>
      <c r="T76" s="13"/>
      <c r="U76" s="13"/>
      <c r="V76" s="13">
        <v>4</v>
      </c>
      <c r="W76" s="13">
        <v>2</v>
      </c>
      <c r="X76"/>
    </row>
    <row r="77" spans="1:24" s="2" customFormat="1" ht="61.5" customHeight="1" x14ac:dyDescent="0.25">
      <c r="A77" s="13">
        <v>2</v>
      </c>
      <c r="B77" s="33" t="s">
        <v>124</v>
      </c>
      <c r="C77" s="13">
        <v>10825145</v>
      </c>
      <c r="D77" s="77" t="s">
        <v>171</v>
      </c>
      <c r="E77" s="13" t="s">
        <v>24</v>
      </c>
      <c r="F77" s="13">
        <f t="shared" si="4"/>
        <v>60</v>
      </c>
      <c r="G77" s="13"/>
      <c r="H77" s="13"/>
      <c r="I77" s="13"/>
      <c r="J77" s="13">
        <v>5</v>
      </c>
      <c r="K77" s="13"/>
      <c r="L77" s="13"/>
      <c r="M77" s="13"/>
      <c r="N77" s="13">
        <v>15</v>
      </c>
      <c r="O77" s="13"/>
      <c r="P77" s="13"/>
      <c r="Q77" s="13"/>
      <c r="R77" s="13"/>
      <c r="S77" s="13">
        <v>30</v>
      </c>
      <c r="T77" s="13"/>
      <c r="U77" s="13"/>
      <c r="V77" s="13">
        <v>10</v>
      </c>
      <c r="W77" s="13"/>
      <c r="X77"/>
    </row>
    <row r="78" spans="1:24" s="2" customFormat="1" ht="253.5" customHeight="1" x14ac:dyDescent="0.25">
      <c r="A78" s="13">
        <v>3</v>
      </c>
      <c r="B78" s="33" t="s">
        <v>124</v>
      </c>
      <c r="C78" s="13">
        <v>10825145</v>
      </c>
      <c r="D78" s="77" t="s">
        <v>90</v>
      </c>
      <c r="E78" s="13" t="s">
        <v>24</v>
      </c>
      <c r="F78" s="13">
        <f t="shared" si="4"/>
        <v>415</v>
      </c>
      <c r="G78" s="13"/>
      <c r="H78" s="13"/>
      <c r="I78" s="13"/>
      <c r="J78" s="13"/>
      <c r="K78" s="13">
        <v>5</v>
      </c>
      <c r="L78" s="13"/>
      <c r="M78" s="13"/>
      <c r="N78" s="13"/>
      <c r="O78" s="13"/>
      <c r="P78" s="13"/>
      <c r="Q78" s="13">
        <v>400</v>
      </c>
      <c r="R78" s="13"/>
      <c r="S78" s="13">
        <v>10</v>
      </c>
      <c r="T78" s="13"/>
      <c r="U78" s="13"/>
      <c r="V78" s="13"/>
      <c r="W78" s="13"/>
    </row>
    <row r="79" spans="1:24" s="2" customFormat="1" ht="211.5" customHeight="1" x14ac:dyDescent="0.25">
      <c r="A79" s="13">
        <v>4</v>
      </c>
      <c r="B79" s="33" t="s">
        <v>124</v>
      </c>
      <c r="C79" s="13">
        <v>957999</v>
      </c>
      <c r="D79" s="77" t="s">
        <v>169</v>
      </c>
      <c r="E79" s="13" t="s">
        <v>24</v>
      </c>
      <c r="F79" s="13">
        <f t="shared" si="4"/>
        <v>43</v>
      </c>
      <c r="G79" s="13"/>
      <c r="H79" s="13">
        <v>8</v>
      </c>
      <c r="I79" s="13"/>
      <c r="J79" s="13"/>
      <c r="K79" s="13"/>
      <c r="L79" s="13">
        <v>8</v>
      </c>
      <c r="M79" s="13"/>
      <c r="N79" s="13">
        <v>20</v>
      </c>
      <c r="O79" s="13"/>
      <c r="P79" s="13"/>
      <c r="Q79" s="13"/>
      <c r="R79" s="13"/>
      <c r="S79" s="13">
        <v>10</v>
      </c>
      <c r="T79" s="13"/>
      <c r="U79" s="13"/>
      <c r="V79" s="13">
        <v>5</v>
      </c>
      <c r="W79" s="13"/>
    </row>
    <row r="80" spans="1:24" s="2" customFormat="1" ht="157.5" customHeight="1" x14ac:dyDescent="0.25">
      <c r="A80" s="13">
        <v>5</v>
      </c>
      <c r="B80" s="33" t="s">
        <v>124</v>
      </c>
      <c r="C80" s="13">
        <v>778542</v>
      </c>
      <c r="D80" s="77" t="s">
        <v>167</v>
      </c>
      <c r="E80" s="13" t="s">
        <v>24</v>
      </c>
      <c r="F80" s="13">
        <f t="shared" si="4"/>
        <v>12</v>
      </c>
      <c r="G80" s="13"/>
      <c r="H80" s="13"/>
      <c r="I80" s="13"/>
      <c r="J80" s="13"/>
      <c r="K80" s="13"/>
      <c r="L80" s="13"/>
      <c r="M80" s="13"/>
      <c r="N80" s="13"/>
      <c r="O80" s="13"/>
      <c r="P80" s="13"/>
      <c r="Q80" s="13"/>
      <c r="R80" s="13"/>
      <c r="S80" s="13">
        <v>2</v>
      </c>
      <c r="T80" s="13">
        <v>5</v>
      </c>
      <c r="U80" s="13"/>
      <c r="V80" s="13">
        <v>5</v>
      </c>
      <c r="W80" s="13"/>
    </row>
    <row r="81" spans="1:23" ht="182.25" customHeight="1" x14ac:dyDescent="0.25">
      <c r="A81" s="13">
        <v>6</v>
      </c>
      <c r="B81" s="33" t="s">
        <v>124</v>
      </c>
      <c r="C81" s="13">
        <v>10823082</v>
      </c>
      <c r="D81" s="77" t="s">
        <v>89</v>
      </c>
      <c r="E81" s="13" t="s">
        <v>24</v>
      </c>
      <c r="F81" s="13">
        <f t="shared" si="4"/>
        <v>47</v>
      </c>
      <c r="H81" s="13">
        <v>2</v>
      </c>
      <c r="L81" s="13">
        <v>10</v>
      </c>
      <c r="N81" s="13">
        <v>20</v>
      </c>
      <c r="O81" s="13">
        <v>10</v>
      </c>
      <c r="S81" s="13">
        <v>10</v>
      </c>
      <c r="V81" s="13">
        <v>5</v>
      </c>
      <c r="W81" s="13">
        <v>5</v>
      </c>
    </row>
    <row r="82" spans="1:23" ht="180" customHeight="1" x14ac:dyDescent="0.25">
      <c r="A82" s="13">
        <v>7</v>
      </c>
      <c r="B82" s="33" t="s">
        <v>124</v>
      </c>
      <c r="C82" s="13">
        <v>10823083</v>
      </c>
      <c r="D82" s="77" t="s">
        <v>168</v>
      </c>
      <c r="E82" s="13" t="s">
        <v>24</v>
      </c>
      <c r="F82" s="13">
        <f t="shared" si="4"/>
        <v>62</v>
      </c>
      <c r="O82" s="13">
        <v>10</v>
      </c>
      <c r="Q82" s="13">
        <v>2</v>
      </c>
      <c r="S82" s="13">
        <v>50</v>
      </c>
    </row>
    <row r="83" spans="1:23" ht="174.75" customHeight="1" x14ac:dyDescent="0.25">
      <c r="A83" s="82"/>
    </row>
    <row r="84" spans="1:23" ht="29.25" customHeight="1" x14ac:dyDescent="0.25">
      <c r="A84" s="82"/>
      <c r="B84" s="82"/>
      <c r="C84" s="82"/>
      <c r="D84" s="82" t="s">
        <v>125</v>
      </c>
      <c r="E84" s="82"/>
      <c r="F84" s="89"/>
      <c r="G84" s="89"/>
      <c r="H84" s="89"/>
      <c r="I84" s="89"/>
      <c r="J84" s="89"/>
      <c r="K84" s="89"/>
      <c r="L84" s="89"/>
      <c r="M84" s="89"/>
      <c r="N84" s="89"/>
      <c r="O84" s="89"/>
      <c r="P84" s="89"/>
      <c r="Q84" s="89"/>
      <c r="R84" s="89"/>
      <c r="S84" s="89"/>
      <c r="T84" s="89"/>
      <c r="U84" s="89"/>
      <c r="V84" s="89"/>
      <c r="W84" s="89"/>
    </row>
    <row r="85" spans="1:23" ht="18" x14ac:dyDescent="0.25">
      <c r="A85" s="82"/>
    </row>
    <row r="86" spans="1:23" ht="15.75" thickBot="1" x14ac:dyDescent="0.3">
      <c r="A86" s="15" t="s">
        <v>1</v>
      </c>
      <c r="B86" s="15" t="s">
        <v>2</v>
      </c>
      <c r="C86" s="15" t="s">
        <v>3</v>
      </c>
      <c r="D86" s="92" t="s">
        <v>4</v>
      </c>
      <c r="E86" s="51" t="s">
        <v>5</v>
      </c>
      <c r="F86" s="51" t="s">
        <v>173</v>
      </c>
      <c r="G86" s="51" t="s">
        <v>7</v>
      </c>
      <c r="H86" s="51" t="s">
        <v>8</v>
      </c>
      <c r="I86" s="51" t="s">
        <v>9</v>
      </c>
      <c r="J86" s="51" t="s">
        <v>10</v>
      </c>
      <c r="K86" s="51" t="s">
        <v>11</v>
      </c>
      <c r="L86" s="51" t="s">
        <v>12</v>
      </c>
      <c r="M86" s="51" t="s">
        <v>13</v>
      </c>
      <c r="N86" s="51" t="s">
        <v>108</v>
      </c>
      <c r="O86" s="51" t="s">
        <v>14</v>
      </c>
      <c r="P86" s="51" t="s">
        <v>15</v>
      </c>
      <c r="Q86" s="51" t="s">
        <v>16</v>
      </c>
      <c r="R86" s="51" t="s">
        <v>17</v>
      </c>
      <c r="S86" s="51" t="s">
        <v>18</v>
      </c>
      <c r="T86" s="51" t="s">
        <v>19</v>
      </c>
      <c r="U86" s="51" t="s">
        <v>20</v>
      </c>
      <c r="V86" s="51" t="s">
        <v>21</v>
      </c>
      <c r="W86" s="51" t="s">
        <v>35</v>
      </c>
    </row>
    <row r="87" spans="1:23" ht="135" x14ac:dyDescent="0.25">
      <c r="A87" s="13">
        <v>1</v>
      </c>
      <c r="B87" s="33" t="s">
        <v>125</v>
      </c>
      <c r="C87" s="13">
        <v>784144</v>
      </c>
      <c r="D87" s="77" t="s">
        <v>175</v>
      </c>
      <c r="E87" s="13" t="s">
        <v>24</v>
      </c>
      <c r="F87" s="13">
        <f>SUM(Tabela20[[#This Row],[GABVICE]:[CELIC]])</f>
        <v>45</v>
      </c>
      <c r="H87" s="13">
        <v>4</v>
      </c>
      <c r="L87" s="13">
        <v>2</v>
      </c>
      <c r="N87" s="13">
        <v>20</v>
      </c>
      <c r="P87" s="13">
        <v>6</v>
      </c>
      <c r="S87" s="13">
        <v>10</v>
      </c>
      <c r="V87" s="13">
        <v>2</v>
      </c>
      <c r="W87" s="13">
        <v>1</v>
      </c>
    </row>
    <row r="88" spans="1:23" ht="167.25" customHeight="1" x14ac:dyDescent="0.25">
      <c r="A88" s="13">
        <v>2</v>
      </c>
      <c r="B88" s="33" t="s">
        <v>125</v>
      </c>
      <c r="C88" s="13">
        <v>960330</v>
      </c>
      <c r="D88" s="77" t="s">
        <v>176</v>
      </c>
      <c r="E88" s="13" t="s">
        <v>24</v>
      </c>
      <c r="F88" s="13">
        <f>SUM(Tabela20[[#This Row],[GABVICE]:[CELIC]])</f>
        <v>66</v>
      </c>
      <c r="L88" s="13">
        <v>4</v>
      </c>
      <c r="N88" s="13">
        <v>12</v>
      </c>
      <c r="R88" s="13">
        <v>30</v>
      </c>
      <c r="S88" s="13">
        <v>20</v>
      </c>
    </row>
    <row r="89" spans="1:23" ht="105" x14ac:dyDescent="0.25">
      <c r="A89" s="13">
        <v>3</v>
      </c>
      <c r="B89" s="33" t="s">
        <v>125</v>
      </c>
      <c r="C89" s="13">
        <v>27243</v>
      </c>
      <c r="D89" s="77" t="s">
        <v>174</v>
      </c>
      <c r="E89" s="13" t="s">
        <v>24</v>
      </c>
      <c r="F89" s="13">
        <f>SUM(Tabela20[[#This Row],[GABVICE]:[CELIC]])</f>
        <v>52</v>
      </c>
      <c r="M89" s="13">
        <v>4</v>
      </c>
      <c r="O89" s="13">
        <v>20</v>
      </c>
      <c r="P89" s="13">
        <v>6</v>
      </c>
      <c r="Q89" s="13">
        <v>20</v>
      </c>
      <c r="V89" s="13">
        <v>2</v>
      </c>
    </row>
    <row r="90" spans="1:23" x14ac:dyDescent="0.25">
      <c r="B90" s="12"/>
      <c r="D90" s="77"/>
    </row>
    <row r="91" spans="1:23" ht="18" x14ac:dyDescent="0.25">
      <c r="A91" s="82"/>
      <c r="B91" s="82"/>
      <c r="C91" s="121" t="s">
        <v>64</v>
      </c>
      <c r="D91" s="64"/>
    </row>
    <row r="92" spans="1:23" ht="18" x14ac:dyDescent="0.25">
      <c r="A92" s="82"/>
      <c r="B92" s="12"/>
      <c r="D92" s="77"/>
    </row>
    <row r="93" spans="1:23" ht="15.75" thickBot="1" x14ac:dyDescent="0.3">
      <c r="A93" s="15" t="s">
        <v>1</v>
      </c>
      <c r="B93" s="15" t="s">
        <v>2</v>
      </c>
      <c r="C93" s="15" t="s">
        <v>3</v>
      </c>
      <c r="D93" s="92" t="s">
        <v>4</v>
      </c>
      <c r="E93" s="51" t="s">
        <v>5</v>
      </c>
      <c r="F93" s="51" t="s">
        <v>6</v>
      </c>
      <c r="G93" s="51" t="s">
        <v>7</v>
      </c>
      <c r="H93" s="51" t="s">
        <v>8</v>
      </c>
      <c r="I93" s="51" t="s">
        <v>9</v>
      </c>
      <c r="J93" s="51" t="s">
        <v>10</v>
      </c>
      <c r="K93" s="51" t="s">
        <v>11</v>
      </c>
      <c r="L93" s="51" t="s">
        <v>12</v>
      </c>
      <c r="M93" s="51" t="s">
        <v>13</v>
      </c>
      <c r="N93" s="51" t="s">
        <v>108</v>
      </c>
      <c r="O93" s="51" t="s">
        <v>14</v>
      </c>
      <c r="P93" s="51" t="s">
        <v>15</v>
      </c>
      <c r="Q93" s="51" t="s">
        <v>16</v>
      </c>
      <c r="R93" s="51" t="s">
        <v>17</v>
      </c>
      <c r="S93" s="51" t="s">
        <v>18</v>
      </c>
      <c r="T93" s="51" t="s">
        <v>19</v>
      </c>
      <c r="U93" s="51" t="s">
        <v>20</v>
      </c>
      <c r="V93" s="51" t="s">
        <v>21</v>
      </c>
      <c r="W93" s="51" t="s">
        <v>35</v>
      </c>
    </row>
    <row r="94" spans="1:23" ht="28.5" customHeight="1" x14ac:dyDescent="0.25">
      <c r="A94" s="107">
        <v>1</v>
      </c>
      <c r="B94" s="108" t="s">
        <v>115</v>
      </c>
      <c r="C94" s="107">
        <v>10825349</v>
      </c>
      <c r="D94" s="77" t="s">
        <v>250</v>
      </c>
      <c r="E94" s="107" t="s">
        <v>24</v>
      </c>
      <c r="F94" s="108">
        <f>SUM(Tabela21[[#This Row],[GABPREF]:[CELIC]])</f>
        <v>80</v>
      </c>
      <c r="G94" s="107"/>
      <c r="H94" s="108"/>
      <c r="I94" s="107"/>
      <c r="J94" s="108"/>
      <c r="K94" s="107"/>
      <c r="L94" s="108"/>
      <c r="M94" s="107"/>
      <c r="N94" s="108"/>
      <c r="O94" s="107"/>
      <c r="P94" s="108">
        <v>30</v>
      </c>
      <c r="Q94" s="107"/>
      <c r="R94" s="108"/>
      <c r="S94" s="107">
        <v>50</v>
      </c>
      <c r="T94" s="108"/>
      <c r="U94" s="107"/>
      <c r="V94" s="108"/>
      <c r="W94" s="107"/>
    </row>
    <row r="95" spans="1:23" ht="56.25" customHeight="1" x14ac:dyDescent="0.25">
      <c r="A95" s="107">
        <v>2</v>
      </c>
      <c r="B95" s="108" t="s">
        <v>115</v>
      </c>
      <c r="C95" s="107">
        <v>10825350</v>
      </c>
      <c r="D95" s="77" t="s">
        <v>251</v>
      </c>
      <c r="E95" s="107" t="s">
        <v>24</v>
      </c>
      <c r="F95" s="108">
        <f>SUM(Tabela21[[#This Row],[GABPREF]:[CELIC]])</f>
        <v>188</v>
      </c>
      <c r="G95" s="107"/>
      <c r="H95" s="108"/>
      <c r="I95" s="107"/>
      <c r="J95" s="108"/>
      <c r="K95" s="107"/>
      <c r="L95" s="108"/>
      <c r="M95" s="107"/>
      <c r="N95" s="108">
        <v>28</v>
      </c>
      <c r="O95" s="107"/>
      <c r="P95" s="108">
        <v>85</v>
      </c>
      <c r="Q95" s="107"/>
      <c r="R95" s="108">
        <v>30</v>
      </c>
      <c r="S95" s="107">
        <v>40</v>
      </c>
      <c r="T95" s="108"/>
      <c r="U95" s="107"/>
      <c r="V95" s="108">
        <v>5</v>
      </c>
      <c r="W95" s="107"/>
    </row>
    <row r="96" spans="1:23" ht="67.5" customHeight="1" x14ac:dyDescent="0.25">
      <c r="A96" s="107">
        <v>3</v>
      </c>
      <c r="B96" s="108" t="s">
        <v>115</v>
      </c>
      <c r="C96" s="107">
        <v>10824969</v>
      </c>
      <c r="D96" s="77" t="s">
        <v>157</v>
      </c>
      <c r="E96" s="107" t="s">
        <v>24</v>
      </c>
      <c r="F96" s="108">
        <f>SUM(Tabela21[[#This Row],[GABPREF]:[CELIC]])</f>
        <v>41</v>
      </c>
      <c r="G96" s="107"/>
      <c r="H96" s="108"/>
      <c r="I96" s="107"/>
      <c r="J96" s="108"/>
      <c r="K96" s="107"/>
      <c r="L96" s="108"/>
      <c r="M96" s="107"/>
      <c r="N96" s="108">
        <v>8</v>
      </c>
      <c r="O96" s="107"/>
      <c r="P96" s="108"/>
      <c r="Q96" s="107"/>
      <c r="R96" s="108">
        <v>20</v>
      </c>
      <c r="S96" s="107">
        <v>13</v>
      </c>
      <c r="T96" s="108"/>
      <c r="U96" s="107"/>
      <c r="V96" s="108"/>
      <c r="W96" s="107"/>
    </row>
    <row r="97" spans="1:23" ht="63" customHeight="1" x14ac:dyDescent="0.25">
      <c r="A97" s="107">
        <v>4</v>
      </c>
      <c r="B97" s="108" t="s">
        <v>170</v>
      </c>
      <c r="C97" s="107">
        <v>10825351</v>
      </c>
      <c r="D97" s="77" t="s">
        <v>237</v>
      </c>
      <c r="E97" s="107" t="s">
        <v>24</v>
      </c>
      <c r="F97" s="108">
        <f>SUM(Tabela21[[#This Row],[GABPREF]:[CELIC]])</f>
        <v>268</v>
      </c>
      <c r="G97" s="107"/>
      <c r="H97" s="108"/>
      <c r="I97" s="107"/>
      <c r="J97" s="108"/>
      <c r="K97" s="107"/>
      <c r="L97" s="108"/>
      <c r="M97" s="107"/>
      <c r="N97" s="108">
        <v>18</v>
      </c>
      <c r="O97" s="107"/>
      <c r="P97" s="108">
        <v>20</v>
      </c>
      <c r="Q97" s="107"/>
      <c r="R97" s="108"/>
      <c r="S97" s="107">
        <v>30</v>
      </c>
      <c r="T97" s="108"/>
      <c r="U97" s="107"/>
      <c r="V97" s="108">
        <v>200</v>
      </c>
      <c r="W97" s="107"/>
    </row>
    <row r="98" spans="1:23" ht="39.75" customHeight="1" x14ac:dyDescent="0.25">
      <c r="A98" s="107">
        <v>5</v>
      </c>
      <c r="B98" s="108" t="s">
        <v>115</v>
      </c>
      <c r="C98" s="107">
        <v>10825345</v>
      </c>
      <c r="D98" s="77" t="s">
        <v>159</v>
      </c>
      <c r="E98" s="107" t="s">
        <v>24</v>
      </c>
      <c r="F98" s="108">
        <f>SUM(Tabela21[[#This Row],[GABPREF]:[CELIC]])</f>
        <v>65</v>
      </c>
      <c r="G98" s="107"/>
      <c r="H98" s="108"/>
      <c r="I98" s="107"/>
      <c r="J98" s="108"/>
      <c r="K98" s="107"/>
      <c r="L98" s="108"/>
      <c r="M98" s="107"/>
      <c r="N98" s="108">
        <v>20</v>
      </c>
      <c r="O98" s="107"/>
      <c r="P98" s="108">
        <v>15</v>
      </c>
      <c r="Q98" s="107"/>
      <c r="R98" s="108"/>
      <c r="S98" s="107">
        <v>20</v>
      </c>
      <c r="T98" s="108"/>
      <c r="U98" s="107"/>
      <c r="V98" s="108">
        <v>10</v>
      </c>
      <c r="W98" s="107"/>
    </row>
    <row r="99" spans="1:23" ht="48.75" customHeight="1" x14ac:dyDescent="0.25">
      <c r="A99" s="107">
        <v>6</v>
      </c>
      <c r="B99" s="108" t="s">
        <v>115</v>
      </c>
      <c r="C99" s="107">
        <v>10825343</v>
      </c>
      <c r="D99" s="77" t="s">
        <v>158</v>
      </c>
      <c r="E99" s="107" t="s">
        <v>24</v>
      </c>
      <c r="F99" s="108">
        <f>SUM(Tabela21[[#This Row],[GABPREF]:[CELIC]])</f>
        <v>110</v>
      </c>
      <c r="G99" s="107"/>
      <c r="H99" s="108"/>
      <c r="I99" s="107"/>
      <c r="J99" s="108"/>
      <c r="K99" s="107"/>
      <c r="L99" s="108"/>
      <c r="M99" s="107"/>
      <c r="N99" s="108">
        <v>15</v>
      </c>
      <c r="O99" s="107"/>
      <c r="P99" s="108">
        <v>30</v>
      </c>
      <c r="Q99" s="107"/>
      <c r="R99" s="108"/>
      <c r="S99" s="107">
        <v>60</v>
      </c>
      <c r="T99" s="108"/>
      <c r="U99" s="107"/>
      <c r="V99" s="108">
        <v>5</v>
      </c>
      <c r="W99" s="107"/>
    </row>
    <row r="100" spans="1:23" ht="51.75" customHeight="1" x14ac:dyDescent="0.25">
      <c r="A100" s="107">
        <v>7</v>
      </c>
      <c r="B100" s="108" t="s">
        <v>115</v>
      </c>
      <c r="C100" s="107">
        <v>20508</v>
      </c>
      <c r="D100" s="77" t="s">
        <v>96</v>
      </c>
      <c r="E100" s="107" t="s">
        <v>24</v>
      </c>
      <c r="F100" s="108">
        <f>SUM(Tabela21[[#This Row],[GABPREF]:[CELIC]])</f>
        <v>459</v>
      </c>
      <c r="G100" s="107"/>
      <c r="H100" s="108">
        <v>20</v>
      </c>
      <c r="I100" s="107"/>
      <c r="J100" s="108"/>
      <c r="K100" s="107"/>
      <c r="L100" s="108">
        <v>4</v>
      </c>
      <c r="M100" s="107"/>
      <c r="N100" s="108">
        <v>35</v>
      </c>
      <c r="O100" s="107"/>
      <c r="P100" s="108"/>
      <c r="Q100" s="107"/>
      <c r="R100" s="108">
        <v>200</v>
      </c>
      <c r="S100" s="107">
        <v>150</v>
      </c>
      <c r="T100" s="108"/>
      <c r="U100" s="107"/>
      <c r="V100" s="108">
        <v>20</v>
      </c>
      <c r="W100" s="107">
        <v>30</v>
      </c>
    </row>
    <row r="101" spans="1:23" ht="57.75" customHeight="1" x14ac:dyDescent="0.25">
      <c r="A101" s="107">
        <v>8</v>
      </c>
      <c r="B101" s="108" t="s">
        <v>115</v>
      </c>
      <c r="C101" s="107">
        <v>10825341</v>
      </c>
      <c r="D101" s="77" t="s">
        <v>252</v>
      </c>
      <c r="E101" s="107" t="s">
        <v>24</v>
      </c>
      <c r="F101" s="108">
        <f>SUM(Tabela21[[#This Row],[GABPREF]:[CELIC]])</f>
        <v>90</v>
      </c>
      <c r="G101" s="107"/>
      <c r="H101" s="108"/>
      <c r="I101" s="107"/>
      <c r="J101" s="108"/>
      <c r="K101" s="107"/>
      <c r="L101" s="108"/>
      <c r="M101" s="107"/>
      <c r="N101" s="108">
        <v>15</v>
      </c>
      <c r="O101" s="107"/>
      <c r="P101" s="108">
        <v>20</v>
      </c>
      <c r="Q101" s="107"/>
      <c r="R101" s="108"/>
      <c r="S101" s="107">
        <v>50</v>
      </c>
      <c r="T101" s="108"/>
      <c r="U101" s="107"/>
      <c r="V101" s="108">
        <v>5</v>
      </c>
      <c r="W101" s="107"/>
    </row>
    <row r="102" spans="1:23" ht="36.75" customHeight="1" x14ac:dyDescent="0.25">
      <c r="A102" s="107">
        <v>9</v>
      </c>
      <c r="B102" s="108" t="s">
        <v>115</v>
      </c>
      <c r="C102" s="107">
        <v>10823707</v>
      </c>
      <c r="D102" s="77" t="s">
        <v>114</v>
      </c>
      <c r="E102" s="107" t="s">
        <v>24</v>
      </c>
      <c r="F102" s="108">
        <f>SUM(Tabela21[[#This Row],[GABPREF]:[CELIC]])</f>
        <v>150</v>
      </c>
      <c r="G102" s="107"/>
      <c r="H102" s="108"/>
      <c r="I102" s="107"/>
      <c r="J102" s="108"/>
      <c r="K102" s="107"/>
      <c r="L102" s="108"/>
      <c r="M102" s="107"/>
      <c r="N102" s="108"/>
      <c r="O102" s="107"/>
      <c r="P102" s="108"/>
      <c r="Q102" s="107"/>
      <c r="R102" s="108">
        <v>50</v>
      </c>
      <c r="S102" s="107">
        <v>100</v>
      </c>
      <c r="T102" s="108"/>
      <c r="U102" s="107"/>
      <c r="V102" s="108"/>
      <c r="W102" s="107"/>
    </row>
    <row r="103" spans="1:23" ht="69" customHeight="1" x14ac:dyDescent="0.25">
      <c r="A103" s="107">
        <v>10</v>
      </c>
      <c r="B103" s="108" t="s">
        <v>115</v>
      </c>
      <c r="C103" s="107">
        <v>10825348</v>
      </c>
      <c r="D103" s="77" t="s">
        <v>160</v>
      </c>
      <c r="E103" s="107" t="s">
        <v>24</v>
      </c>
      <c r="F103" s="108">
        <f>SUM(Tabela21[[#This Row],[GABPREF]:[CELIC]])</f>
        <v>120</v>
      </c>
      <c r="G103" s="107"/>
      <c r="H103" s="108"/>
      <c r="I103" s="107"/>
      <c r="J103" s="108"/>
      <c r="K103" s="107"/>
      <c r="L103" s="108"/>
      <c r="M103" s="107"/>
      <c r="N103" s="108">
        <v>25</v>
      </c>
      <c r="O103" s="107"/>
      <c r="P103" s="108">
        <v>35</v>
      </c>
      <c r="Q103" s="107"/>
      <c r="R103" s="108"/>
      <c r="S103" s="107">
        <v>50</v>
      </c>
      <c r="T103" s="108"/>
      <c r="U103" s="107"/>
      <c r="V103" s="108">
        <v>10</v>
      </c>
      <c r="W103" s="107"/>
    </row>
    <row r="104" spans="1:23" ht="44.25" customHeight="1" x14ac:dyDescent="0.25">
      <c r="A104" s="107">
        <v>11</v>
      </c>
      <c r="B104" s="108" t="s">
        <v>115</v>
      </c>
      <c r="C104" s="107">
        <v>10825342</v>
      </c>
      <c r="D104" s="77" t="s">
        <v>249</v>
      </c>
      <c r="E104" s="107" t="s">
        <v>24</v>
      </c>
      <c r="F104" s="108">
        <f>SUM(Tabela21[[#This Row],[GABPREF]:[CELIC]])</f>
        <v>120</v>
      </c>
      <c r="G104" s="107"/>
      <c r="H104" s="108"/>
      <c r="I104" s="107"/>
      <c r="J104" s="108"/>
      <c r="K104" s="107"/>
      <c r="L104" s="108"/>
      <c r="M104" s="107"/>
      <c r="N104" s="108">
        <v>35</v>
      </c>
      <c r="O104" s="107"/>
      <c r="P104" s="108">
        <v>45</v>
      </c>
      <c r="Q104" s="107"/>
      <c r="R104" s="108"/>
      <c r="S104" s="107">
        <v>20</v>
      </c>
      <c r="T104" s="108"/>
      <c r="U104" s="107"/>
      <c r="V104" s="108">
        <v>20</v>
      </c>
      <c r="W104" s="107"/>
    </row>
    <row r="105" spans="1:23" ht="41.25" customHeight="1" x14ac:dyDescent="0.25">
      <c r="A105" s="107">
        <v>12</v>
      </c>
      <c r="B105" s="108" t="s">
        <v>115</v>
      </c>
      <c r="C105" s="107">
        <v>346640</v>
      </c>
      <c r="D105" s="77" t="s">
        <v>97</v>
      </c>
      <c r="E105" s="107" t="s">
        <v>24</v>
      </c>
      <c r="F105" s="108">
        <f>SUM(Tabela21[[#This Row],[GABPREF]:[CELIC]])</f>
        <v>97</v>
      </c>
      <c r="G105" s="107"/>
      <c r="H105" s="108">
        <v>10</v>
      </c>
      <c r="I105" s="107"/>
      <c r="J105" s="108"/>
      <c r="K105" s="107"/>
      <c r="L105" s="108">
        <v>4</v>
      </c>
      <c r="M105" s="107"/>
      <c r="N105" s="108">
        <v>28</v>
      </c>
      <c r="O105" s="107"/>
      <c r="P105" s="108"/>
      <c r="Q105" s="107"/>
      <c r="R105" s="108"/>
      <c r="S105" s="107">
        <v>50</v>
      </c>
      <c r="T105" s="108"/>
      <c r="U105" s="107"/>
      <c r="V105" s="108">
        <v>5</v>
      </c>
      <c r="W105" s="107"/>
    </row>
    <row r="106" spans="1:23" ht="44.25" customHeight="1" x14ac:dyDescent="0.25">
      <c r="A106" s="107">
        <v>13</v>
      </c>
      <c r="B106" s="108" t="s">
        <v>115</v>
      </c>
      <c r="C106" s="107">
        <v>10824104</v>
      </c>
      <c r="D106" s="77" t="s">
        <v>99</v>
      </c>
      <c r="E106" s="107" t="s">
        <v>24</v>
      </c>
      <c r="F106" s="108">
        <f>SUM(Tabela21[[#This Row],[GABPREF]:[CELIC]])</f>
        <v>10</v>
      </c>
      <c r="G106" s="107"/>
      <c r="H106" s="108">
        <v>4</v>
      </c>
      <c r="I106" s="107"/>
      <c r="J106" s="108"/>
      <c r="K106" s="107"/>
      <c r="L106" s="108">
        <v>1</v>
      </c>
      <c r="M106" s="107"/>
      <c r="N106" s="108"/>
      <c r="O106" s="107"/>
      <c r="P106" s="108"/>
      <c r="Q106" s="107"/>
      <c r="R106" s="108"/>
      <c r="S106" s="107"/>
      <c r="T106" s="108"/>
      <c r="U106" s="107"/>
      <c r="V106" s="108">
        <v>5</v>
      </c>
      <c r="W106" s="107"/>
    </row>
    <row r="107" spans="1:23" ht="45.75" customHeight="1" x14ac:dyDescent="0.25">
      <c r="A107" s="107">
        <v>14</v>
      </c>
      <c r="B107" s="108" t="s">
        <v>115</v>
      </c>
      <c r="C107" s="107">
        <v>923750</v>
      </c>
      <c r="D107" s="77" t="s">
        <v>98</v>
      </c>
      <c r="E107" s="107" t="s">
        <v>24</v>
      </c>
      <c r="F107" s="108">
        <f>SUM(Tabela21[[#This Row],[GABPREF]:[CELIC]])</f>
        <v>75</v>
      </c>
      <c r="G107" s="107"/>
      <c r="H107" s="108">
        <v>2</v>
      </c>
      <c r="I107" s="107"/>
      <c r="J107" s="108"/>
      <c r="K107" s="107"/>
      <c r="L107" s="108">
        <v>1</v>
      </c>
      <c r="M107" s="107"/>
      <c r="N107" s="108">
        <v>12</v>
      </c>
      <c r="O107" s="107"/>
      <c r="P107" s="108"/>
      <c r="Q107" s="107"/>
      <c r="R107" s="108">
        <v>20</v>
      </c>
      <c r="S107" s="107">
        <v>40</v>
      </c>
      <c r="T107" s="108"/>
      <c r="U107" s="107"/>
      <c r="V107" s="108"/>
      <c r="W107" s="107"/>
    </row>
    <row r="108" spans="1:23" ht="44.25" customHeight="1" x14ac:dyDescent="0.25"/>
    <row r="109" spans="1:23" ht="36" customHeight="1" x14ac:dyDescent="0.25"/>
    <row r="113" ht="63" customHeight="1" x14ac:dyDescent="0.25"/>
  </sheetData>
  <mergeCells count="1">
    <mergeCell ref="B15:E15"/>
  </mergeCells>
  <pageMargins left="0.23622047244094488" right="0.19685039370078741" top="0.74803149606299213" bottom="0.74803149606299213" header="0.31496062992125984" footer="0.31496062992125984"/>
  <pageSetup paperSize="9" scale="35" fitToHeight="0" orientation="landscape" r:id="rId1"/>
  <rowBreaks count="4" manualBreakCount="4">
    <brk id="27" max="22" man="1"/>
    <brk id="49" max="22" man="1"/>
    <brk id="70" max="22" man="1"/>
    <brk id="82" max="22" man="1"/>
  </rowBreaks>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Y113"/>
  <sheetViews>
    <sheetView view="pageBreakPreview" topLeftCell="A7" zoomScale="84" zoomScaleNormal="86" zoomScaleSheetLayoutView="84" workbookViewId="0">
      <selection activeCell="S23" sqref="S23"/>
    </sheetView>
  </sheetViews>
  <sheetFormatPr defaultRowHeight="15" x14ac:dyDescent="0.25"/>
  <cols>
    <col min="1" max="1" width="9.42578125" customWidth="1"/>
    <col min="2" max="2" width="16.28515625" style="32" customWidth="1"/>
    <col min="3" max="3" width="12.7109375" style="6" customWidth="1"/>
    <col min="4" max="4" width="54.42578125" style="65" customWidth="1"/>
    <col min="5" max="5" width="19.28515625" style="56" customWidth="1"/>
    <col min="6" max="6" width="18.5703125" style="56" customWidth="1"/>
    <col min="7" max="7" width="14" style="56" customWidth="1"/>
    <col min="8" max="8" width="11.7109375" style="56" customWidth="1"/>
    <col min="9" max="21" width="10.7109375" style="56" customWidth="1"/>
    <col min="22" max="22" width="10" style="56" customWidth="1"/>
    <col min="23" max="23" width="10.7109375" style="56" customWidth="1"/>
    <col min="24" max="24" width="10.7109375" style="4" customWidth="1"/>
    <col min="25" max="25" width="16.140625" style="1" bestFit="1" customWidth="1"/>
  </cols>
  <sheetData>
    <row r="4" spans="1:25" ht="15" customHeight="1" x14ac:dyDescent="0.25">
      <c r="A4" s="165" t="s">
        <v>102</v>
      </c>
      <c r="B4" s="165"/>
      <c r="C4" s="165"/>
      <c r="D4" s="165"/>
    </row>
    <row r="5" spans="1:25" ht="18" x14ac:dyDescent="0.25">
      <c r="A5" s="11"/>
    </row>
    <row r="6" spans="1:25" ht="21.75" customHeight="1" x14ac:dyDescent="0.25">
      <c r="A6" t="s">
        <v>1</v>
      </c>
      <c r="B6" s="32" t="s">
        <v>2</v>
      </c>
      <c r="C6" s="6" t="s">
        <v>3</v>
      </c>
      <c r="D6" s="65" t="s">
        <v>4</v>
      </c>
      <c r="E6" s="56" t="s">
        <v>5</v>
      </c>
      <c r="F6" s="56" t="s">
        <v>6</v>
      </c>
      <c r="G6" s="56" t="s">
        <v>7</v>
      </c>
      <c r="H6" s="56" t="s">
        <v>8</v>
      </c>
      <c r="I6" s="56" t="s">
        <v>9</v>
      </c>
      <c r="J6" s="56" t="s">
        <v>10</v>
      </c>
      <c r="K6" s="56" t="s">
        <v>11</v>
      </c>
      <c r="L6" s="56" t="s">
        <v>12</v>
      </c>
      <c r="M6" s="56" t="s">
        <v>13</v>
      </c>
      <c r="N6" s="56" t="s">
        <v>108</v>
      </c>
      <c r="O6" s="56" t="s">
        <v>14</v>
      </c>
      <c r="P6" s="56" t="s">
        <v>15</v>
      </c>
      <c r="Q6" s="56" t="s">
        <v>16</v>
      </c>
      <c r="R6" s="56" t="s">
        <v>17</v>
      </c>
      <c r="S6" s="56" t="s">
        <v>18</v>
      </c>
      <c r="T6" s="56" t="s">
        <v>19</v>
      </c>
      <c r="U6" s="56" t="s">
        <v>20</v>
      </c>
      <c r="V6" s="56" t="s">
        <v>21</v>
      </c>
      <c r="W6" s="56" t="s">
        <v>35</v>
      </c>
      <c r="X6" s="1"/>
      <c r="Y6"/>
    </row>
    <row r="7" spans="1:25" ht="90" x14ac:dyDescent="0.25">
      <c r="A7" s="13">
        <v>1</v>
      </c>
      <c r="B7" s="33" t="s">
        <v>116</v>
      </c>
      <c r="C7" s="13">
        <v>116404</v>
      </c>
      <c r="D7" s="66" t="s">
        <v>136</v>
      </c>
      <c r="E7" s="56" t="s">
        <v>278</v>
      </c>
      <c r="F7" s="56">
        <f>SUM(G7:W7)</f>
        <v>9</v>
      </c>
      <c r="M7" s="56">
        <v>1</v>
      </c>
      <c r="N7" s="56">
        <v>5</v>
      </c>
      <c r="S7" s="56">
        <v>1</v>
      </c>
      <c r="U7" s="56">
        <v>1</v>
      </c>
      <c r="W7" s="56">
        <v>1</v>
      </c>
      <c r="X7" s="1"/>
      <c r="Y7"/>
    </row>
    <row r="8" spans="1:25" ht="108.75" customHeight="1" x14ac:dyDescent="0.25">
      <c r="A8" s="13">
        <v>2</v>
      </c>
      <c r="B8" s="33" t="s">
        <v>116</v>
      </c>
      <c r="C8" s="13">
        <v>116405</v>
      </c>
      <c r="D8" s="66" t="s">
        <v>135</v>
      </c>
      <c r="E8" s="56" t="s">
        <v>278</v>
      </c>
      <c r="F8" s="56">
        <f>SUM(G8:W8)</f>
        <v>41</v>
      </c>
      <c r="M8" s="56">
        <v>6</v>
      </c>
      <c r="N8" s="56">
        <v>10</v>
      </c>
      <c r="R8" s="56">
        <v>4</v>
      </c>
      <c r="S8" s="56">
        <v>12</v>
      </c>
      <c r="U8" s="56">
        <v>6</v>
      </c>
      <c r="W8" s="56">
        <v>3</v>
      </c>
      <c r="X8" s="1"/>
      <c r="Y8"/>
    </row>
    <row r="11" spans="1:25" ht="24.75" customHeight="1" x14ac:dyDescent="0.25">
      <c r="A11" s="165" t="s">
        <v>104</v>
      </c>
      <c r="B11" s="165"/>
      <c r="C11" s="165"/>
      <c r="D11" s="165"/>
    </row>
    <row r="12" spans="1:25" ht="18" x14ac:dyDescent="0.25">
      <c r="A12" s="11"/>
    </row>
    <row r="13" spans="1:25" x14ac:dyDescent="0.25">
      <c r="A13" t="s">
        <v>1</v>
      </c>
      <c r="B13" s="32" t="s">
        <v>2</v>
      </c>
      <c r="C13" s="9" t="s">
        <v>3</v>
      </c>
      <c r="D13" s="16" t="s">
        <v>4</v>
      </c>
      <c r="E13" s="56" t="s">
        <v>5</v>
      </c>
      <c r="F13" s="56" t="s">
        <v>6</v>
      </c>
      <c r="G13" s="56" t="s">
        <v>7</v>
      </c>
      <c r="H13" s="56" t="s">
        <v>8</v>
      </c>
      <c r="I13" s="56" t="s">
        <v>9</v>
      </c>
      <c r="J13" s="56" t="s">
        <v>10</v>
      </c>
      <c r="K13" s="56" t="s">
        <v>11</v>
      </c>
      <c r="L13" s="56" t="s">
        <v>12</v>
      </c>
      <c r="M13" s="56" t="s">
        <v>13</v>
      </c>
      <c r="N13" s="56" t="s">
        <v>108</v>
      </c>
      <c r="O13" s="56" t="s">
        <v>14</v>
      </c>
      <c r="P13" s="56" t="s">
        <v>15</v>
      </c>
      <c r="Q13" s="56" t="s">
        <v>16</v>
      </c>
      <c r="R13" s="56" t="s">
        <v>17</v>
      </c>
      <c r="S13" s="56" t="s">
        <v>18</v>
      </c>
      <c r="T13" s="56" t="s">
        <v>19</v>
      </c>
      <c r="U13" s="56" t="s">
        <v>20</v>
      </c>
      <c r="V13" s="56" t="s">
        <v>21</v>
      </c>
      <c r="W13" s="56" t="s">
        <v>35</v>
      </c>
      <c r="X13" s="1"/>
      <c r="Y13"/>
    </row>
    <row r="14" spans="1:25" ht="204" customHeight="1" x14ac:dyDescent="0.25">
      <c r="A14" s="13">
        <v>1</v>
      </c>
      <c r="B14" s="33" t="s">
        <v>105</v>
      </c>
      <c r="C14" s="13"/>
      <c r="D14" s="119" t="s">
        <v>329</v>
      </c>
      <c r="E14" s="56" t="s">
        <v>278</v>
      </c>
      <c r="F14" s="56">
        <f>SUM(G14:W14)</f>
        <v>46</v>
      </c>
      <c r="G14" s="56">
        <v>1</v>
      </c>
      <c r="H14" s="56">
        <v>1</v>
      </c>
      <c r="I14" s="56">
        <v>2</v>
      </c>
      <c r="L14" s="56">
        <v>4</v>
      </c>
      <c r="M14" s="56">
        <v>3</v>
      </c>
      <c r="N14" s="56">
        <v>12</v>
      </c>
      <c r="O14" s="56">
        <v>2</v>
      </c>
      <c r="P14" s="56">
        <v>3</v>
      </c>
      <c r="Q14" s="56">
        <v>8</v>
      </c>
      <c r="R14" s="56">
        <v>3</v>
      </c>
      <c r="T14" s="56">
        <v>4</v>
      </c>
      <c r="U14" s="56">
        <v>2</v>
      </c>
      <c r="V14" s="56">
        <v>1</v>
      </c>
      <c r="X14" s="1"/>
      <c r="Y14"/>
    </row>
    <row r="15" spans="1:25" ht="208.5" customHeight="1" x14ac:dyDescent="0.25">
      <c r="A15" s="13">
        <v>2</v>
      </c>
      <c r="B15" s="33" t="s">
        <v>105</v>
      </c>
      <c r="C15" s="13"/>
      <c r="D15" s="68" t="s">
        <v>330</v>
      </c>
      <c r="E15" s="56" t="s">
        <v>278</v>
      </c>
      <c r="F15" s="56">
        <f>SUM(G15:W15)</f>
        <v>8</v>
      </c>
      <c r="G15" s="56">
        <v>1</v>
      </c>
      <c r="H15" s="56">
        <v>1</v>
      </c>
      <c r="K15" s="56">
        <v>1</v>
      </c>
      <c r="M15" s="56">
        <v>1</v>
      </c>
      <c r="N15" s="56">
        <v>1</v>
      </c>
      <c r="P15" s="56">
        <v>1</v>
      </c>
      <c r="T15" s="56">
        <v>1</v>
      </c>
      <c r="U15" s="56">
        <v>1</v>
      </c>
      <c r="X15" s="1"/>
      <c r="Y15"/>
    </row>
    <row r="16" spans="1:25" ht="225" x14ac:dyDescent="0.25">
      <c r="A16" s="13">
        <v>3</v>
      </c>
      <c r="B16" s="33" t="s">
        <v>105</v>
      </c>
      <c r="C16" s="13"/>
      <c r="D16" s="67" t="s">
        <v>331</v>
      </c>
      <c r="E16" s="56" t="s">
        <v>278</v>
      </c>
      <c r="F16" s="56">
        <f>SUM(G16:W16)</f>
        <v>10</v>
      </c>
      <c r="G16" s="56">
        <v>1</v>
      </c>
      <c r="K16" s="56">
        <v>1</v>
      </c>
      <c r="L16" s="56">
        <v>3</v>
      </c>
      <c r="M16" s="56">
        <v>3</v>
      </c>
      <c r="N16" s="56">
        <v>1</v>
      </c>
      <c r="O16" s="56">
        <v>1</v>
      </c>
      <c r="X16" s="1"/>
      <c r="Y16"/>
    </row>
    <row r="17" spans="1:25" ht="210" x14ac:dyDescent="0.25">
      <c r="A17" s="13">
        <v>4</v>
      </c>
      <c r="B17" s="33" t="s">
        <v>105</v>
      </c>
      <c r="C17" s="13"/>
      <c r="D17" s="68" t="s">
        <v>333</v>
      </c>
      <c r="E17" s="56" t="s">
        <v>278</v>
      </c>
      <c r="F17" s="56">
        <f>SUM(G17:W17)</f>
        <v>11</v>
      </c>
      <c r="K17" s="56">
        <v>1</v>
      </c>
      <c r="M17" s="56">
        <v>1</v>
      </c>
      <c r="N17" s="56">
        <v>5</v>
      </c>
      <c r="O17" s="56">
        <v>1</v>
      </c>
      <c r="R17" s="56">
        <v>3</v>
      </c>
      <c r="X17" s="1"/>
      <c r="Y17"/>
    </row>
    <row r="18" spans="1:25" ht="390" x14ac:dyDescent="0.25">
      <c r="A18" s="13">
        <v>5</v>
      </c>
      <c r="B18" s="33" t="s">
        <v>105</v>
      </c>
      <c r="C18" s="13"/>
      <c r="D18" s="67" t="s">
        <v>332</v>
      </c>
      <c r="E18" s="56" t="s">
        <v>278</v>
      </c>
      <c r="F18" s="56">
        <f>SUM(G18:W18)</f>
        <v>9</v>
      </c>
      <c r="G18" s="56">
        <v>1</v>
      </c>
      <c r="I18" s="56">
        <v>1</v>
      </c>
      <c r="K18" s="56">
        <v>1</v>
      </c>
      <c r="L18" s="56">
        <v>1</v>
      </c>
      <c r="O18" s="56">
        <v>1</v>
      </c>
      <c r="P18" s="56">
        <v>3</v>
      </c>
      <c r="Q18" s="56">
        <v>1</v>
      </c>
      <c r="X18" s="1"/>
      <c r="Y18"/>
    </row>
    <row r="19" spans="1:25" x14ac:dyDescent="0.25">
      <c r="X19" s="1"/>
      <c r="Y19"/>
    </row>
    <row r="20" spans="1:25" ht="18" x14ac:dyDescent="0.25">
      <c r="A20" s="167" t="s">
        <v>103</v>
      </c>
      <c r="B20" s="167"/>
      <c r="C20" s="167"/>
      <c r="D20" s="167"/>
      <c r="E20" s="167"/>
      <c r="F20" s="167"/>
      <c r="G20" s="57"/>
      <c r="H20" s="57"/>
      <c r="X20" s="1"/>
      <c r="Y20"/>
    </row>
    <row r="21" spans="1:25" x14ac:dyDescent="0.25">
      <c r="A21" t="s">
        <v>1</v>
      </c>
      <c r="B21" s="32" t="s">
        <v>2</v>
      </c>
      <c r="C21" s="6" t="s">
        <v>3</v>
      </c>
      <c r="D21" s="16" t="s">
        <v>4</v>
      </c>
      <c r="E21" s="56" t="s">
        <v>5</v>
      </c>
      <c r="F21" s="56" t="s">
        <v>6</v>
      </c>
      <c r="G21" s="56" t="s">
        <v>7</v>
      </c>
      <c r="H21" s="56" t="s">
        <v>8</v>
      </c>
      <c r="I21" s="56" t="s">
        <v>9</v>
      </c>
      <c r="J21" s="56" t="s">
        <v>10</v>
      </c>
      <c r="K21" s="56" t="s">
        <v>11</v>
      </c>
      <c r="L21" s="56" t="s">
        <v>12</v>
      </c>
      <c r="M21" s="56" t="s">
        <v>13</v>
      </c>
      <c r="N21" s="56" t="s">
        <v>108</v>
      </c>
      <c r="O21" s="56" t="s">
        <v>14</v>
      </c>
      <c r="P21" s="56" t="s">
        <v>15</v>
      </c>
      <c r="Q21" s="56" t="s">
        <v>16</v>
      </c>
      <c r="R21" s="56" t="s">
        <v>17</v>
      </c>
      <c r="S21" s="56" t="s">
        <v>18</v>
      </c>
      <c r="T21" s="56" t="s">
        <v>19</v>
      </c>
      <c r="U21" s="56" t="s">
        <v>20</v>
      </c>
      <c r="V21" s="56" t="s">
        <v>21</v>
      </c>
      <c r="W21" s="56" t="s">
        <v>35</v>
      </c>
    </row>
    <row r="22" spans="1:25" x14ac:dyDescent="0.25">
      <c r="A22" s="53"/>
      <c r="B22" s="53"/>
      <c r="C22" s="53"/>
      <c r="D22" s="101"/>
      <c r="E22" s="61"/>
      <c r="F22" s="61">
        <f t="shared" ref="F22:F26" si="0">SUM(G22:W22)</f>
        <v>0</v>
      </c>
      <c r="G22" s="60"/>
      <c r="H22" s="60"/>
      <c r="I22" s="60"/>
      <c r="J22" s="60"/>
      <c r="K22" s="60"/>
      <c r="L22" s="60"/>
      <c r="M22" s="60"/>
      <c r="N22" s="60"/>
      <c r="O22" s="60"/>
      <c r="P22" s="60"/>
      <c r="Q22" s="60"/>
      <c r="R22" s="60"/>
      <c r="S22" s="60"/>
      <c r="T22" s="60"/>
      <c r="U22" s="60"/>
      <c r="V22" s="60"/>
      <c r="W22" s="60"/>
    </row>
    <row r="23" spans="1:25" ht="60" x14ac:dyDescent="0.25">
      <c r="A23" s="33">
        <v>1</v>
      </c>
      <c r="B23" s="33" t="s">
        <v>111</v>
      </c>
      <c r="C23" s="33">
        <v>116403</v>
      </c>
      <c r="D23" s="101" t="s">
        <v>334</v>
      </c>
      <c r="E23" s="58" t="s">
        <v>278</v>
      </c>
      <c r="F23" s="58">
        <f t="shared" si="0"/>
        <v>150</v>
      </c>
      <c r="G23" s="52"/>
      <c r="H23" s="52"/>
      <c r="I23" s="52"/>
      <c r="J23" s="52"/>
      <c r="K23" s="52"/>
      <c r="L23" s="52"/>
      <c r="M23" s="52"/>
      <c r="N23" s="52">
        <v>50</v>
      </c>
      <c r="O23" s="52">
        <v>30</v>
      </c>
      <c r="P23" s="52"/>
      <c r="Q23" s="52">
        <v>40</v>
      </c>
      <c r="R23" s="52"/>
      <c r="S23" s="60">
        <v>30</v>
      </c>
      <c r="T23" s="52"/>
      <c r="U23" s="52"/>
      <c r="V23" s="52"/>
      <c r="W23" s="52"/>
    </row>
    <row r="24" spans="1:25" ht="60" x14ac:dyDescent="0.25">
      <c r="A24" s="33">
        <v>2</v>
      </c>
      <c r="B24" s="33" t="s">
        <v>111</v>
      </c>
      <c r="C24" s="33">
        <v>116402</v>
      </c>
      <c r="D24" s="73" t="s">
        <v>335</v>
      </c>
      <c r="E24" s="58" t="s">
        <v>278</v>
      </c>
      <c r="F24" s="58">
        <f t="shared" si="0"/>
        <v>55</v>
      </c>
      <c r="G24" s="52"/>
      <c r="H24" s="52"/>
      <c r="I24" s="52"/>
      <c r="J24" s="52"/>
      <c r="K24" s="52"/>
      <c r="L24" s="52"/>
      <c r="M24" s="52"/>
      <c r="N24" s="52">
        <v>25</v>
      </c>
      <c r="O24" s="52"/>
      <c r="P24" s="52"/>
      <c r="Q24" s="52">
        <v>20</v>
      </c>
      <c r="R24" s="52"/>
      <c r="S24" s="60">
        <v>10</v>
      </c>
      <c r="T24" s="52"/>
      <c r="U24" s="52"/>
      <c r="V24" s="52"/>
      <c r="W24" s="52"/>
    </row>
    <row r="25" spans="1:25" ht="60" x14ac:dyDescent="0.25">
      <c r="A25" s="33">
        <v>3</v>
      </c>
      <c r="B25" s="33" t="s">
        <v>111</v>
      </c>
      <c r="C25" s="33">
        <v>116401</v>
      </c>
      <c r="D25" s="73" t="s">
        <v>336</v>
      </c>
      <c r="E25" s="58" t="s">
        <v>278</v>
      </c>
      <c r="F25" s="58">
        <v>255</v>
      </c>
      <c r="G25" s="52"/>
      <c r="H25" s="52"/>
      <c r="I25" s="52"/>
      <c r="J25" s="52"/>
      <c r="K25" s="52"/>
      <c r="L25" s="52">
        <v>5</v>
      </c>
      <c r="M25" s="52"/>
      <c r="N25" s="52">
        <v>25</v>
      </c>
      <c r="O25" s="52">
        <v>20</v>
      </c>
      <c r="P25" s="52"/>
      <c r="Q25" s="52">
        <v>10</v>
      </c>
      <c r="R25" s="52"/>
      <c r="S25" s="60">
        <v>200</v>
      </c>
      <c r="T25" s="52"/>
      <c r="U25" s="52"/>
      <c r="V25" s="52"/>
      <c r="W25" s="52"/>
      <c r="X25" s="1"/>
    </row>
    <row r="26" spans="1:25" ht="60" x14ac:dyDescent="0.25">
      <c r="A26" s="33">
        <v>4</v>
      </c>
      <c r="B26" s="33" t="s">
        <v>111</v>
      </c>
      <c r="C26" s="33">
        <v>111597</v>
      </c>
      <c r="D26" s="73" t="s">
        <v>337</v>
      </c>
      <c r="E26" s="58" t="s">
        <v>278</v>
      </c>
      <c r="F26" s="58">
        <f t="shared" si="0"/>
        <v>295</v>
      </c>
      <c r="G26" s="52"/>
      <c r="H26" s="52"/>
      <c r="I26" s="52"/>
      <c r="J26" s="52"/>
      <c r="K26" s="52"/>
      <c r="L26" s="52"/>
      <c r="M26" s="52"/>
      <c r="N26" s="52">
        <v>25</v>
      </c>
      <c r="O26" s="52">
        <v>10</v>
      </c>
      <c r="P26" s="52"/>
      <c r="Q26" s="52"/>
      <c r="R26" s="52">
        <v>60</v>
      </c>
      <c r="S26" s="60">
        <v>200</v>
      </c>
      <c r="T26" s="52"/>
      <c r="U26" s="52"/>
      <c r="V26" s="52"/>
      <c r="W26" s="52"/>
      <c r="X26" s="1"/>
      <c r="Y26"/>
    </row>
    <row r="27" spans="1:25" ht="60" x14ac:dyDescent="0.25">
      <c r="A27" s="33">
        <v>5</v>
      </c>
      <c r="B27" s="33" t="s">
        <v>111</v>
      </c>
      <c r="C27" s="108">
        <v>111599</v>
      </c>
      <c r="D27" s="73" t="s">
        <v>338</v>
      </c>
      <c r="E27" s="58" t="s">
        <v>278</v>
      </c>
      <c r="F27" s="58">
        <v>30</v>
      </c>
      <c r="G27" s="52"/>
      <c r="H27" s="52"/>
      <c r="I27" s="52"/>
      <c r="J27" s="52"/>
      <c r="K27" s="52"/>
      <c r="L27" s="52"/>
      <c r="M27" s="52"/>
      <c r="N27" s="52"/>
      <c r="O27" s="52"/>
      <c r="P27" s="52"/>
      <c r="Q27" s="52"/>
      <c r="R27" s="52"/>
      <c r="S27" s="60">
        <v>30</v>
      </c>
      <c r="T27" s="52"/>
      <c r="U27" s="52"/>
      <c r="V27" s="52"/>
      <c r="W27" s="52"/>
      <c r="X27" s="1"/>
      <c r="Y27"/>
    </row>
    <row r="28" spans="1:25" x14ac:dyDescent="0.25">
      <c r="A28" s="49"/>
      <c r="B28" s="53"/>
      <c r="C28" s="49"/>
      <c r="D28" s="62"/>
      <c r="E28" s="63"/>
      <c r="F28" s="63"/>
      <c r="G28" s="63"/>
      <c r="H28" s="63"/>
      <c r="I28" s="63"/>
      <c r="J28" s="63"/>
      <c r="K28" s="63"/>
      <c r="L28" s="63"/>
      <c r="M28" s="63"/>
      <c r="N28" s="63"/>
      <c r="O28" s="63"/>
      <c r="P28" s="63"/>
      <c r="Q28" s="63"/>
      <c r="R28" s="63"/>
      <c r="S28" s="63"/>
      <c r="T28" s="63"/>
      <c r="U28" s="63"/>
      <c r="V28" s="63"/>
      <c r="W28" s="63"/>
      <c r="X28" s="1"/>
      <c r="Y28"/>
    </row>
    <row r="29" spans="1:25" ht="18" x14ac:dyDescent="0.25">
      <c r="A29" s="165" t="s">
        <v>110</v>
      </c>
      <c r="B29" s="165"/>
      <c r="C29" s="165"/>
      <c r="D29" s="165"/>
      <c r="X29" s="1"/>
      <c r="Y29"/>
    </row>
    <row r="30" spans="1:25" x14ac:dyDescent="0.25">
      <c r="A30" s="12" t="s">
        <v>1</v>
      </c>
      <c r="B30" s="42" t="s">
        <v>2</v>
      </c>
      <c r="C30" s="12" t="s">
        <v>3</v>
      </c>
      <c r="D30" s="70" t="s">
        <v>4</v>
      </c>
      <c r="E30" s="58" t="s">
        <v>5</v>
      </c>
      <c r="F30" s="58" t="s">
        <v>6</v>
      </c>
      <c r="G30" s="58" t="s">
        <v>7</v>
      </c>
      <c r="H30" s="58" t="s">
        <v>8</v>
      </c>
      <c r="I30" s="58" t="s">
        <v>9</v>
      </c>
      <c r="J30" s="58" t="s">
        <v>10</v>
      </c>
      <c r="K30" s="58" t="s">
        <v>11</v>
      </c>
      <c r="L30" s="58" t="s">
        <v>12</v>
      </c>
      <c r="M30" s="58" t="s">
        <v>13</v>
      </c>
      <c r="N30" s="58" t="s">
        <v>108</v>
      </c>
      <c r="O30" s="58" t="s">
        <v>14</v>
      </c>
      <c r="P30" s="58" t="s">
        <v>15</v>
      </c>
      <c r="Q30" s="58" t="s">
        <v>16</v>
      </c>
      <c r="R30" s="58" t="s">
        <v>17</v>
      </c>
      <c r="S30" s="58" t="s">
        <v>18</v>
      </c>
      <c r="T30" s="58" t="s">
        <v>19</v>
      </c>
      <c r="U30" s="58" t="s">
        <v>20</v>
      </c>
      <c r="V30" s="58" t="s">
        <v>21</v>
      </c>
      <c r="W30" s="58" t="s">
        <v>35</v>
      </c>
      <c r="X30" s="1"/>
      <c r="Y30"/>
    </row>
    <row r="31" spans="1:25" ht="42" customHeight="1" x14ac:dyDescent="0.25">
      <c r="A31" s="33">
        <v>1</v>
      </c>
      <c r="B31" s="33" t="s">
        <v>117</v>
      </c>
      <c r="C31" s="33">
        <v>114037</v>
      </c>
      <c r="D31" s="74" t="s">
        <v>198</v>
      </c>
      <c r="E31" s="58" t="s">
        <v>278</v>
      </c>
      <c r="F31" s="58">
        <f>SUM(Tabela25[[#This Row],[GABPREF]:[CELIC]])</f>
        <v>333</v>
      </c>
      <c r="G31" s="52"/>
      <c r="H31" s="52"/>
      <c r="I31" s="52"/>
      <c r="J31" s="52"/>
      <c r="K31" s="52">
        <v>200</v>
      </c>
      <c r="L31" s="52">
        <v>20</v>
      </c>
      <c r="M31" s="52"/>
      <c r="N31" s="52"/>
      <c r="O31" s="52">
        <v>30</v>
      </c>
      <c r="P31" s="52"/>
      <c r="Q31" s="52"/>
      <c r="R31" s="52"/>
      <c r="S31" s="52">
        <v>60</v>
      </c>
      <c r="T31" s="52">
        <v>20</v>
      </c>
      <c r="U31" s="52"/>
      <c r="V31" s="52">
        <v>3</v>
      </c>
      <c r="W31" s="52"/>
      <c r="X31" s="1"/>
      <c r="Y31"/>
    </row>
    <row r="32" spans="1:25" ht="76.5" customHeight="1" x14ac:dyDescent="0.25">
      <c r="A32" s="33">
        <v>2</v>
      </c>
      <c r="B32" s="33" t="s">
        <v>117</v>
      </c>
      <c r="C32" s="33">
        <v>114030</v>
      </c>
      <c r="D32" s="74" t="s">
        <v>199</v>
      </c>
      <c r="E32" s="58" t="s">
        <v>278</v>
      </c>
      <c r="F32" s="58">
        <f>SUM(Tabela25[[#This Row],[GABPREF]:[CELIC]])</f>
        <v>12000</v>
      </c>
      <c r="G32" s="52"/>
      <c r="H32" s="52"/>
      <c r="I32" s="52"/>
      <c r="J32" s="52"/>
      <c r="K32" s="52"/>
      <c r="L32" s="52"/>
      <c r="M32" s="52"/>
      <c r="N32" s="52"/>
      <c r="O32" s="52">
        <v>1000</v>
      </c>
      <c r="P32" s="52"/>
      <c r="Q32" s="52"/>
      <c r="R32" s="52"/>
      <c r="S32" s="52">
        <v>10000</v>
      </c>
      <c r="T32" s="52"/>
      <c r="U32" s="52"/>
      <c r="V32" s="52">
        <v>1000</v>
      </c>
      <c r="W32" s="52"/>
    </row>
    <row r="33" spans="1:25" ht="66.75" customHeight="1" x14ac:dyDescent="0.25">
      <c r="A33" s="33">
        <v>3</v>
      </c>
      <c r="B33" s="33" t="s">
        <v>117</v>
      </c>
      <c r="C33" s="33">
        <v>114495</v>
      </c>
      <c r="D33" s="74" t="s">
        <v>200</v>
      </c>
      <c r="E33" s="58" t="s">
        <v>278</v>
      </c>
      <c r="F33" s="58">
        <f>SUM(Tabela25[[#This Row],[GABPREF]:[CELIC]])</f>
        <v>456</v>
      </c>
      <c r="G33" s="52"/>
      <c r="H33" s="52"/>
      <c r="I33" s="52">
        <v>10</v>
      </c>
      <c r="J33" s="52"/>
      <c r="K33" s="52">
        <v>100</v>
      </c>
      <c r="L33" s="52">
        <v>1</v>
      </c>
      <c r="M33" s="52"/>
      <c r="N33" s="52">
        <v>30</v>
      </c>
      <c r="O33" s="52">
        <v>20</v>
      </c>
      <c r="P33" s="52">
        <v>20</v>
      </c>
      <c r="Q33" s="52">
        <v>10</v>
      </c>
      <c r="R33" s="52">
        <v>150</v>
      </c>
      <c r="S33" s="52">
        <v>50</v>
      </c>
      <c r="T33" s="52">
        <v>50</v>
      </c>
      <c r="U33" s="52"/>
      <c r="V33" s="52">
        <v>15</v>
      </c>
      <c r="W33" s="52"/>
    </row>
    <row r="34" spans="1:25" ht="71.25" customHeight="1" x14ac:dyDescent="0.25">
      <c r="A34" s="33">
        <v>4</v>
      </c>
      <c r="B34" s="33" t="s">
        <v>117</v>
      </c>
      <c r="C34" s="33">
        <v>114494</v>
      </c>
      <c r="D34" s="74" t="s">
        <v>201</v>
      </c>
      <c r="E34" s="58" t="s">
        <v>278</v>
      </c>
      <c r="F34" s="58">
        <f>SUM(Tabela25[[#This Row],[GABPREF]:[CELIC]])</f>
        <v>738</v>
      </c>
      <c r="G34" s="52"/>
      <c r="H34" s="52"/>
      <c r="I34" s="52">
        <v>10</v>
      </c>
      <c r="J34" s="52"/>
      <c r="K34" s="52">
        <v>100</v>
      </c>
      <c r="L34" s="52">
        <v>3</v>
      </c>
      <c r="M34" s="52"/>
      <c r="N34" s="52">
        <v>30</v>
      </c>
      <c r="O34" s="52">
        <v>30</v>
      </c>
      <c r="P34" s="52">
        <v>50</v>
      </c>
      <c r="Q34" s="52"/>
      <c r="R34" s="52">
        <v>150</v>
      </c>
      <c r="S34" s="52">
        <v>300</v>
      </c>
      <c r="T34" s="52">
        <v>50</v>
      </c>
      <c r="U34" s="52"/>
      <c r="V34" s="52">
        <v>15</v>
      </c>
      <c r="W34" s="52"/>
      <c r="X34" s="1"/>
      <c r="Y34"/>
    </row>
    <row r="35" spans="1:25" ht="83.25" customHeight="1" x14ac:dyDescent="0.25">
      <c r="A35" s="33">
        <v>5</v>
      </c>
      <c r="B35" s="33" t="s">
        <v>117</v>
      </c>
      <c r="C35" s="33">
        <v>114052</v>
      </c>
      <c r="D35" s="74" t="s">
        <v>202</v>
      </c>
      <c r="E35" s="58" t="s">
        <v>278</v>
      </c>
      <c r="F35" s="58">
        <f>SUM(Tabela25[[#This Row],[GABPREF]:[CELIC]])</f>
        <v>3150</v>
      </c>
      <c r="G35" s="52"/>
      <c r="H35" s="52"/>
      <c r="I35" s="52"/>
      <c r="J35" s="52"/>
      <c r="K35" s="52"/>
      <c r="L35" s="52"/>
      <c r="M35" s="52"/>
      <c r="N35" s="52"/>
      <c r="O35" s="52">
        <v>3000</v>
      </c>
      <c r="P35" s="52"/>
      <c r="Q35" s="52"/>
      <c r="R35" s="52"/>
      <c r="S35" s="52"/>
      <c r="T35" s="52"/>
      <c r="U35" s="52"/>
      <c r="V35" s="52">
        <v>100</v>
      </c>
      <c r="W35" s="52">
        <v>50</v>
      </c>
      <c r="X35"/>
      <c r="Y35"/>
    </row>
    <row r="36" spans="1:25" ht="66.75" customHeight="1" x14ac:dyDescent="0.25">
      <c r="A36" s="33">
        <v>6</v>
      </c>
      <c r="B36" s="33" t="s">
        <v>117</v>
      </c>
      <c r="C36" s="33">
        <v>116415</v>
      </c>
      <c r="D36" s="74" t="s">
        <v>203</v>
      </c>
      <c r="E36" s="58" t="s">
        <v>278</v>
      </c>
      <c r="F36" s="58">
        <f>SUM(Tabela25[[#This Row],[GABPREF]:[CELIC]])</f>
        <v>1455</v>
      </c>
      <c r="G36" s="52"/>
      <c r="H36" s="52"/>
      <c r="I36" s="52"/>
      <c r="J36" s="52"/>
      <c r="K36" s="52"/>
      <c r="L36" s="52">
        <v>3</v>
      </c>
      <c r="M36" s="52">
        <v>315</v>
      </c>
      <c r="N36" s="52"/>
      <c r="O36" s="52">
        <v>2</v>
      </c>
      <c r="P36" s="52"/>
      <c r="Q36" s="52"/>
      <c r="R36" s="52"/>
      <c r="S36" s="52">
        <v>90</v>
      </c>
      <c r="T36" s="52">
        <v>80</v>
      </c>
      <c r="U36" s="52">
        <v>600</v>
      </c>
      <c r="V36" s="52">
        <v>15</v>
      </c>
      <c r="W36" s="52">
        <v>350</v>
      </c>
      <c r="X36"/>
      <c r="Y36"/>
    </row>
    <row r="37" spans="1:25" ht="60" x14ac:dyDescent="0.25">
      <c r="A37" s="33">
        <v>7</v>
      </c>
      <c r="B37" s="33" t="s">
        <v>117</v>
      </c>
      <c r="C37" s="33"/>
      <c r="D37" s="74" t="s">
        <v>218</v>
      </c>
      <c r="E37" s="58" t="s">
        <v>278</v>
      </c>
      <c r="F37" s="58">
        <f>SUM(Tabela25[[#This Row],[GABPREF]:[CELIC]])</f>
        <v>1200</v>
      </c>
      <c r="G37" s="52"/>
      <c r="H37" s="52"/>
      <c r="I37" s="52"/>
      <c r="J37" s="52"/>
      <c r="K37" s="52"/>
      <c r="L37" s="52"/>
      <c r="M37" s="52"/>
      <c r="N37" s="52"/>
      <c r="O37" s="52"/>
      <c r="P37" s="52"/>
      <c r="Q37" s="52"/>
      <c r="R37" s="52"/>
      <c r="S37" s="52">
        <v>200</v>
      </c>
      <c r="T37" s="52"/>
      <c r="U37" s="52"/>
      <c r="V37" s="52">
        <v>1000</v>
      </c>
      <c r="W37" s="52"/>
      <c r="X37"/>
      <c r="Y37"/>
    </row>
    <row r="38" spans="1:25" ht="69" customHeight="1" x14ac:dyDescent="0.25">
      <c r="A38" s="33">
        <v>8</v>
      </c>
      <c r="B38" s="33" t="s">
        <v>117</v>
      </c>
      <c r="C38" s="33">
        <v>114059</v>
      </c>
      <c r="D38" s="74" t="s">
        <v>229</v>
      </c>
      <c r="E38" s="58" t="s">
        <v>278</v>
      </c>
      <c r="F38" s="58">
        <f>SUM(Tabela25[[#This Row],[GABPREF]:[CELIC]])</f>
        <v>35</v>
      </c>
      <c r="G38" s="52"/>
      <c r="H38" s="52"/>
      <c r="I38" s="52"/>
      <c r="J38" s="52"/>
      <c r="K38" s="52"/>
      <c r="L38" s="52"/>
      <c r="M38" s="52"/>
      <c r="N38" s="52"/>
      <c r="O38" s="52"/>
      <c r="P38" s="52"/>
      <c r="Q38" s="52"/>
      <c r="R38" s="52"/>
      <c r="S38" s="52"/>
      <c r="T38" s="52">
        <v>15</v>
      </c>
      <c r="U38" s="52"/>
      <c r="V38" s="52">
        <v>20</v>
      </c>
      <c r="W38" s="52"/>
      <c r="X38"/>
      <c r="Y38"/>
    </row>
    <row r="39" spans="1:25" ht="63.75" customHeight="1" x14ac:dyDescent="0.25">
      <c r="A39" s="33">
        <v>9</v>
      </c>
      <c r="B39" s="33" t="s">
        <v>117</v>
      </c>
      <c r="C39" s="33">
        <v>114056</v>
      </c>
      <c r="D39" s="74" t="s">
        <v>217</v>
      </c>
      <c r="E39" s="58" t="s">
        <v>278</v>
      </c>
      <c r="F39" s="58">
        <f>SUM(Tabela25[[#This Row],[GABPREF]:[CELIC]])</f>
        <v>191</v>
      </c>
      <c r="G39" s="52"/>
      <c r="H39" s="52"/>
      <c r="I39" s="52">
        <v>10</v>
      </c>
      <c r="J39" s="52">
        <v>6</v>
      </c>
      <c r="K39" s="52">
        <v>10</v>
      </c>
      <c r="L39" s="52">
        <v>5</v>
      </c>
      <c r="M39" s="52"/>
      <c r="N39" s="52"/>
      <c r="O39" s="52">
        <v>20</v>
      </c>
      <c r="P39" s="52">
        <v>10</v>
      </c>
      <c r="Q39" s="52"/>
      <c r="R39" s="52"/>
      <c r="S39" s="52">
        <v>80</v>
      </c>
      <c r="T39" s="52">
        <v>15</v>
      </c>
      <c r="U39" s="52">
        <v>10</v>
      </c>
      <c r="V39" s="52">
        <v>20</v>
      </c>
      <c r="W39" s="52">
        <v>5</v>
      </c>
      <c r="X39"/>
      <c r="Y39"/>
    </row>
    <row r="40" spans="1:25" ht="77.25" customHeight="1" x14ac:dyDescent="0.25">
      <c r="A40" s="33">
        <v>10</v>
      </c>
      <c r="B40" s="33" t="s">
        <v>117</v>
      </c>
      <c r="C40" s="33">
        <v>114054</v>
      </c>
      <c r="D40" s="74" t="s">
        <v>216</v>
      </c>
      <c r="E40" s="58" t="s">
        <v>278</v>
      </c>
      <c r="F40" s="58">
        <f>SUM(Tabela25[[#This Row],[GABPREF]:[CELIC]])</f>
        <v>305</v>
      </c>
      <c r="G40" s="52"/>
      <c r="H40" s="52"/>
      <c r="I40" s="52">
        <v>10</v>
      </c>
      <c r="J40" s="52">
        <v>10</v>
      </c>
      <c r="K40" s="52">
        <v>10</v>
      </c>
      <c r="L40" s="52">
        <v>15</v>
      </c>
      <c r="M40" s="55">
        <v>50</v>
      </c>
      <c r="N40" s="52"/>
      <c r="O40" s="52">
        <v>20</v>
      </c>
      <c r="P40" s="52">
        <v>10</v>
      </c>
      <c r="Q40" s="52"/>
      <c r="R40" s="52">
        <v>20</v>
      </c>
      <c r="S40" s="52">
        <v>80</v>
      </c>
      <c r="T40" s="52">
        <v>20</v>
      </c>
      <c r="U40" s="52">
        <v>25</v>
      </c>
      <c r="V40" s="52">
        <v>30</v>
      </c>
      <c r="W40" s="52">
        <v>5</v>
      </c>
      <c r="X40"/>
      <c r="Y40"/>
    </row>
    <row r="41" spans="1:25" ht="60" x14ac:dyDescent="0.25">
      <c r="A41" s="33">
        <v>11</v>
      </c>
      <c r="B41" s="33" t="s">
        <v>117</v>
      </c>
      <c r="C41" s="33">
        <v>114055</v>
      </c>
      <c r="D41" s="74" t="s">
        <v>230</v>
      </c>
      <c r="E41" s="58" t="s">
        <v>278</v>
      </c>
      <c r="F41" s="58">
        <f>SUM(Tabela25[[#This Row],[GABPREF]:[CELIC]])</f>
        <v>190</v>
      </c>
      <c r="G41" s="52"/>
      <c r="H41" s="52"/>
      <c r="I41" s="52"/>
      <c r="J41" s="52"/>
      <c r="K41" s="52"/>
      <c r="L41" s="52"/>
      <c r="M41" s="52"/>
      <c r="N41" s="52"/>
      <c r="O41" s="52"/>
      <c r="P41" s="52"/>
      <c r="Q41" s="52"/>
      <c r="R41" s="52">
        <v>20</v>
      </c>
      <c r="S41" s="52">
        <v>80</v>
      </c>
      <c r="T41" s="52">
        <v>40</v>
      </c>
      <c r="U41" s="52"/>
      <c r="V41" s="52">
        <v>50</v>
      </c>
      <c r="W41" s="52"/>
      <c r="X41"/>
      <c r="Y41"/>
    </row>
    <row r="42" spans="1:25" ht="45" x14ac:dyDescent="0.25">
      <c r="A42" s="33">
        <v>12</v>
      </c>
      <c r="B42" s="33" t="s">
        <v>117</v>
      </c>
      <c r="C42" s="33">
        <v>116408</v>
      </c>
      <c r="D42" s="74" t="s">
        <v>214</v>
      </c>
      <c r="E42" s="58" t="s">
        <v>278</v>
      </c>
      <c r="F42" s="58">
        <f>SUM(Tabela25[[#This Row],[GABPREF]:[CELIC]])</f>
        <v>91</v>
      </c>
      <c r="G42" s="52"/>
      <c r="H42" s="52"/>
      <c r="I42" s="52">
        <v>10</v>
      </c>
      <c r="J42" s="52"/>
      <c r="K42" s="52">
        <v>5</v>
      </c>
      <c r="L42" s="52">
        <v>2</v>
      </c>
      <c r="M42" s="52"/>
      <c r="N42" s="52"/>
      <c r="O42" s="52">
        <v>5</v>
      </c>
      <c r="P42" s="52"/>
      <c r="Q42" s="52"/>
      <c r="R42" s="52"/>
      <c r="S42" s="52">
        <v>50</v>
      </c>
      <c r="T42" s="52">
        <v>10</v>
      </c>
      <c r="U42" s="52">
        <v>2</v>
      </c>
      <c r="V42" s="52">
        <v>5</v>
      </c>
      <c r="W42" s="52">
        <v>2</v>
      </c>
      <c r="X42"/>
      <c r="Y42"/>
    </row>
    <row r="43" spans="1:25" ht="53.25" customHeight="1" x14ac:dyDescent="0.25">
      <c r="A43" s="33">
        <v>13</v>
      </c>
      <c r="B43" s="33" t="s">
        <v>117</v>
      </c>
      <c r="C43" s="33">
        <v>116409</v>
      </c>
      <c r="D43" s="74" t="s">
        <v>215</v>
      </c>
      <c r="E43" s="58" t="s">
        <v>278</v>
      </c>
      <c r="F43" s="58">
        <f>SUM(Tabela25[[#This Row],[GABPREF]:[CELIC]])</f>
        <v>96</v>
      </c>
      <c r="G43" s="52"/>
      <c r="H43" s="52"/>
      <c r="I43" s="52">
        <v>10</v>
      </c>
      <c r="J43" s="52">
        <v>6</v>
      </c>
      <c r="K43" s="52">
        <v>5</v>
      </c>
      <c r="L43" s="52">
        <v>3</v>
      </c>
      <c r="M43" s="52">
        <v>7</v>
      </c>
      <c r="N43" s="52"/>
      <c r="O43" s="52"/>
      <c r="P43" s="52"/>
      <c r="Q43" s="52"/>
      <c r="R43" s="52"/>
      <c r="S43" s="52">
        <v>30</v>
      </c>
      <c r="T43" s="52">
        <v>10</v>
      </c>
      <c r="U43" s="52">
        <v>15</v>
      </c>
      <c r="V43" s="52">
        <v>10</v>
      </c>
      <c r="W43" s="52"/>
      <c r="X43"/>
      <c r="Y43"/>
    </row>
    <row r="44" spans="1:25" ht="46.5" customHeight="1" x14ac:dyDescent="0.25">
      <c r="A44" s="33">
        <v>14</v>
      </c>
      <c r="B44" s="33" t="s">
        <v>117</v>
      </c>
      <c r="C44" s="33">
        <v>114057</v>
      </c>
      <c r="D44" s="74" t="s">
        <v>231</v>
      </c>
      <c r="E44" s="58" t="s">
        <v>278</v>
      </c>
      <c r="F44" s="58">
        <f>SUM(Tabela25[[#This Row],[GABPREF]:[CELIC]])</f>
        <v>77</v>
      </c>
      <c r="G44" s="52"/>
      <c r="H44" s="52"/>
      <c r="I44" s="52"/>
      <c r="J44" s="52"/>
      <c r="K44" s="52"/>
      <c r="L44" s="52"/>
      <c r="M44" s="52"/>
      <c r="N44" s="52"/>
      <c r="O44" s="52"/>
      <c r="P44" s="52"/>
      <c r="Q44" s="52"/>
      <c r="R44" s="52"/>
      <c r="S44" s="52">
        <v>2</v>
      </c>
      <c r="T44" s="52">
        <v>15</v>
      </c>
      <c r="U44" s="52"/>
      <c r="V44" s="52">
        <v>30</v>
      </c>
      <c r="W44" s="52">
        <v>30</v>
      </c>
      <c r="X44"/>
      <c r="Y44"/>
    </row>
    <row r="45" spans="1:25" ht="45" x14ac:dyDescent="0.25">
      <c r="A45" s="33">
        <v>15</v>
      </c>
      <c r="B45" s="33" t="s">
        <v>117</v>
      </c>
      <c r="C45" s="33">
        <v>116410</v>
      </c>
      <c r="D45" s="74" t="s">
        <v>232</v>
      </c>
      <c r="E45" s="58" t="s">
        <v>278</v>
      </c>
      <c r="F45" s="58">
        <f>SUM(Tabela25[[#This Row],[GABPREF]:[CELIC]])</f>
        <v>63</v>
      </c>
      <c r="G45" s="52"/>
      <c r="H45" s="52"/>
      <c r="I45" s="52">
        <v>10</v>
      </c>
      <c r="J45" s="52"/>
      <c r="K45" s="52">
        <v>5</v>
      </c>
      <c r="L45" s="52">
        <v>2</v>
      </c>
      <c r="M45" s="52"/>
      <c r="N45" s="52"/>
      <c r="O45" s="52"/>
      <c r="P45" s="52"/>
      <c r="Q45" s="52"/>
      <c r="R45" s="52"/>
      <c r="S45" s="52">
        <v>30</v>
      </c>
      <c r="T45" s="52">
        <v>10</v>
      </c>
      <c r="U45" s="52"/>
      <c r="V45" s="52">
        <v>3</v>
      </c>
      <c r="W45" s="52">
        <v>3</v>
      </c>
      <c r="X45"/>
      <c r="Y45"/>
    </row>
    <row r="46" spans="1:25" ht="60" x14ac:dyDescent="0.25">
      <c r="A46" s="33">
        <v>16</v>
      </c>
      <c r="B46" s="33" t="s">
        <v>117</v>
      </c>
      <c r="C46" s="33">
        <v>116406</v>
      </c>
      <c r="D46" s="100" t="s">
        <v>419</v>
      </c>
      <c r="E46" s="58" t="s">
        <v>278</v>
      </c>
      <c r="F46" s="58">
        <f>SUM(Tabela25[[#This Row],[GABPREF]:[CELIC]])</f>
        <v>103</v>
      </c>
      <c r="G46" s="52"/>
      <c r="H46" s="52"/>
      <c r="I46" s="52"/>
      <c r="J46" s="52"/>
      <c r="K46" s="52"/>
      <c r="L46" s="52">
        <v>5</v>
      </c>
      <c r="M46" s="52">
        <v>2</v>
      </c>
      <c r="N46" s="52">
        <v>30</v>
      </c>
      <c r="O46" s="52">
        <v>5</v>
      </c>
      <c r="P46" s="52"/>
      <c r="Q46" s="52">
        <v>10</v>
      </c>
      <c r="R46" s="52"/>
      <c r="S46" s="52">
        <v>9</v>
      </c>
      <c r="T46" s="52">
        <v>30</v>
      </c>
      <c r="U46" s="52">
        <v>2</v>
      </c>
      <c r="V46" s="52">
        <v>10</v>
      </c>
      <c r="W46" s="52"/>
      <c r="X46"/>
      <c r="Y46"/>
    </row>
    <row r="47" spans="1:25" ht="71.25" customHeight="1" x14ac:dyDescent="0.25">
      <c r="A47" s="33">
        <v>17</v>
      </c>
      <c r="B47" s="33" t="s">
        <v>117</v>
      </c>
      <c r="C47" s="33">
        <v>114011</v>
      </c>
      <c r="D47" s="74" t="s">
        <v>204</v>
      </c>
      <c r="E47" s="58" t="s">
        <v>278</v>
      </c>
      <c r="F47" s="58">
        <f>SUM(Tabela25[[#This Row],[GABPREF]:[CELIC]])</f>
        <v>108</v>
      </c>
      <c r="G47" s="52"/>
      <c r="H47" s="52"/>
      <c r="I47" s="52"/>
      <c r="J47" s="52">
        <v>15</v>
      </c>
      <c r="K47" s="52"/>
      <c r="L47" s="52">
        <v>5</v>
      </c>
      <c r="M47" s="52">
        <v>10</v>
      </c>
      <c r="N47" s="52">
        <v>10</v>
      </c>
      <c r="O47" s="52">
        <v>8</v>
      </c>
      <c r="P47" s="52"/>
      <c r="Q47" s="52">
        <v>15</v>
      </c>
      <c r="R47" s="52"/>
      <c r="S47" s="52">
        <v>5</v>
      </c>
      <c r="T47" s="52">
        <v>20</v>
      </c>
      <c r="U47" s="52">
        <v>10</v>
      </c>
      <c r="V47" s="52">
        <v>10</v>
      </c>
      <c r="W47" s="52"/>
      <c r="X47"/>
      <c r="Y47"/>
    </row>
    <row r="48" spans="1:25" ht="75" x14ac:dyDescent="0.25">
      <c r="A48" s="33">
        <v>18</v>
      </c>
      <c r="B48" s="33" t="s">
        <v>117</v>
      </c>
      <c r="C48" s="33"/>
      <c r="D48" s="74" t="s">
        <v>420</v>
      </c>
      <c r="E48" s="58" t="s">
        <v>278</v>
      </c>
      <c r="F48" s="58">
        <f>SUM(Tabela25[[#This Row],[GABPREF]:[CELIC]])</f>
        <v>169</v>
      </c>
      <c r="G48" s="52"/>
      <c r="H48" s="52"/>
      <c r="I48" s="52"/>
      <c r="J48" s="52"/>
      <c r="K48" s="52"/>
      <c r="L48" s="52"/>
      <c r="M48" s="52"/>
      <c r="N48" s="52">
        <v>20</v>
      </c>
      <c r="O48" s="52">
        <v>5</v>
      </c>
      <c r="P48" s="52"/>
      <c r="Q48" s="52"/>
      <c r="R48" s="52"/>
      <c r="S48" s="52">
        <v>4</v>
      </c>
      <c r="T48" s="52">
        <v>30</v>
      </c>
      <c r="U48" s="52"/>
      <c r="V48" s="52">
        <v>10</v>
      </c>
      <c r="W48" s="52">
        <v>100</v>
      </c>
      <c r="X48"/>
      <c r="Y48"/>
    </row>
    <row r="49" spans="1:25" ht="90" x14ac:dyDescent="0.25">
      <c r="A49" s="33">
        <v>19</v>
      </c>
      <c r="B49" s="33" t="s">
        <v>117</v>
      </c>
      <c r="C49" s="33">
        <v>114012</v>
      </c>
      <c r="D49" s="74" t="s">
        <v>339</v>
      </c>
      <c r="E49" s="58" t="s">
        <v>278</v>
      </c>
      <c r="F49" s="33">
        <f>SUM(Tabela25[[#This Row],[GABPREF]:[CELIC]])</f>
        <v>161</v>
      </c>
      <c r="G49" s="52"/>
      <c r="H49" s="52"/>
      <c r="I49" s="52">
        <v>5</v>
      </c>
      <c r="J49" s="52">
        <v>10</v>
      </c>
      <c r="K49" s="52">
        <v>30</v>
      </c>
      <c r="L49" s="52">
        <v>2</v>
      </c>
      <c r="M49" s="52">
        <v>30</v>
      </c>
      <c r="N49" s="52"/>
      <c r="O49" s="52">
        <v>13</v>
      </c>
      <c r="P49" s="52">
        <v>1</v>
      </c>
      <c r="Q49" s="52">
        <v>16</v>
      </c>
      <c r="R49" s="52"/>
      <c r="S49" s="52">
        <v>9</v>
      </c>
      <c r="T49" s="52">
        <v>10</v>
      </c>
      <c r="U49" s="52">
        <v>30</v>
      </c>
      <c r="V49" s="52">
        <v>5</v>
      </c>
      <c r="W49" s="52"/>
      <c r="X49"/>
      <c r="Y49"/>
    </row>
    <row r="50" spans="1:25" ht="45" x14ac:dyDescent="0.25">
      <c r="A50" s="33">
        <v>20</v>
      </c>
      <c r="B50" s="33" t="s">
        <v>117</v>
      </c>
      <c r="C50" s="33">
        <v>114026</v>
      </c>
      <c r="D50" s="74" t="s">
        <v>205</v>
      </c>
      <c r="E50" s="58" t="s">
        <v>278</v>
      </c>
      <c r="F50" s="58">
        <f>SUM(Tabela25[[#This Row],[GABPREF]:[CELIC]])</f>
        <v>44700</v>
      </c>
      <c r="G50" s="52"/>
      <c r="H50" s="52"/>
      <c r="I50" s="52"/>
      <c r="J50" s="52"/>
      <c r="K50" s="52"/>
      <c r="L50" s="52"/>
      <c r="M50" s="52"/>
      <c r="N50" s="52"/>
      <c r="O50" s="52"/>
      <c r="P50" s="52"/>
      <c r="Q50" s="52">
        <v>10000</v>
      </c>
      <c r="R50" s="52">
        <v>700</v>
      </c>
      <c r="S50" s="52">
        <v>30000</v>
      </c>
      <c r="T50" s="52">
        <v>2000</v>
      </c>
      <c r="U50" s="52"/>
      <c r="V50" s="52">
        <v>2000</v>
      </c>
      <c r="W50" s="52"/>
      <c r="X50"/>
      <c r="Y50"/>
    </row>
    <row r="51" spans="1:25" ht="65.25" customHeight="1" x14ac:dyDescent="0.25">
      <c r="A51" s="33">
        <v>21</v>
      </c>
      <c r="B51" s="33" t="s">
        <v>117</v>
      </c>
      <c r="C51" s="33">
        <v>114023</v>
      </c>
      <c r="D51" s="74" t="s">
        <v>206</v>
      </c>
      <c r="E51" s="58" t="s">
        <v>278</v>
      </c>
      <c r="F51" s="58">
        <f>SUM(Tabela25[[#This Row],[GABPREF]:[CELIC]])</f>
        <v>202700</v>
      </c>
      <c r="G51" s="52"/>
      <c r="H51" s="52"/>
      <c r="I51" s="52"/>
      <c r="J51" s="52"/>
      <c r="K51" s="52"/>
      <c r="L51" s="52"/>
      <c r="M51" s="52"/>
      <c r="N51" s="52"/>
      <c r="O51" s="52">
        <v>155000</v>
      </c>
      <c r="P51" s="52"/>
      <c r="Q51" s="52">
        <v>10000</v>
      </c>
      <c r="R51" s="52">
        <v>700</v>
      </c>
      <c r="S51" s="52">
        <v>30000</v>
      </c>
      <c r="T51" s="52">
        <v>5000</v>
      </c>
      <c r="U51" s="52"/>
      <c r="V51" s="52">
        <v>2000</v>
      </c>
      <c r="W51" s="52"/>
      <c r="X51"/>
      <c r="Y51"/>
    </row>
    <row r="52" spans="1:25" ht="76.5" customHeight="1" x14ac:dyDescent="0.25">
      <c r="A52" s="33">
        <v>22</v>
      </c>
      <c r="B52" s="33" t="s">
        <v>117</v>
      </c>
      <c r="C52" s="33">
        <v>114016</v>
      </c>
      <c r="D52" s="74" t="s">
        <v>219</v>
      </c>
      <c r="E52" s="58" t="s">
        <v>278</v>
      </c>
      <c r="F52" s="58">
        <f>SUM(Tabela25[[#This Row],[GABPREF]:[CELIC]])</f>
        <v>1698</v>
      </c>
      <c r="G52" s="52"/>
      <c r="H52" s="52"/>
      <c r="I52" s="52"/>
      <c r="J52" s="52">
        <v>10</v>
      </c>
      <c r="K52" s="52"/>
      <c r="L52" s="52"/>
      <c r="M52" s="52">
        <v>30</v>
      </c>
      <c r="N52" s="52"/>
      <c r="O52" s="52">
        <v>8</v>
      </c>
      <c r="P52" s="52"/>
      <c r="Q52" s="52">
        <v>30</v>
      </c>
      <c r="R52" s="52">
        <v>40</v>
      </c>
      <c r="S52" s="52">
        <v>10</v>
      </c>
      <c r="T52" s="52">
        <v>30</v>
      </c>
      <c r="U52" s="52">
        <v>30</v>
      </c>
      <c r="V52" s="52">
        <v>1500</v>
      </c>
      <c r="W52" s="52">
        <v>10</v>
      </c>
      <c r="X52"/>
      <c r="Y52"/>
    </row>
    <row r="53" spans="1:25" ht="60" x14ac:dyDescent="0.25">
      <c r="A53" s="33">
        <v>23</v>
      </c>
      <c r="B53" s="33" t="s">
        <v>117</v>
      </c>
      <c r="C53" s="33">
        <v>114050</v>
      </c>
      <c r="D53" s="74" t="s">
        <v>210</v>
      </c>
      <c r="E53" s="58" t="s">
        <v>278</v>
      </c>
      <c r="F53" s="58">
        <f>SUM(Tabela25[[#This Row],[GABPREF]:[CELIC]])</f>
        <v>1030</v>
      </c>
      <c r="G53" s="52"/>
      <c r="H53" s="52"/>
      <c r="I53" s="52"/>
      <c r="J53" s="52"/>
      <c r="K53" s="52"/>
      <c r="L53" s="52"/>
      <c r="M53" s="52"/>
      <c r="N53" s="52"/>
      <c r="O53" s="52">
        <v>500</v>
      </c>
      <c r="P53" s="52"/>
      <c r="Q53" s="52"/>
      <c r="R53" s="52"/>
      <c r="S53" s="52">
        <v>30</v>
      </c>
      <c r="T53" s="52"/>
      <c r="U53" s="52"/>
      <c r="V53" s="52">
        <v>500</v>
      </c>
      <c r="W53" s="52"/>
      <c r="X53"/>
      <c r="Y53"/>
    </row>
    <row r="54" spans="1:25" ht="73.5" customHeight="1" x14ac:dyDescent="0.25">
      <c r="A54" s="33">
        <v>24</v>
      </c>
      <c r="B54" s="33" t="s">
        <v>117</v>
      </c>
      <c r="C54" s="33">
        <v>114049</v>
      </c>
      <c r="D54" s="74" t="s">
        <v>211</v>
      </c>
      <c r="E54" s="58" t="s">
        <v>278</v>
      </c>
      <c r="F54" s="58">
        <f>SUM(Tabela25[[#This Row],[GABPREF]:[CELIC]])</f>
        <v>800</v>
      </c>
      <c r="G54" s="52"/>
      <c r="H54" s="52"/>
      <c r="I54" s="52"/>
      <c r="J54" s="52"/>
      <c r="K54" s="52">
        <v>300</v>
      </c>
      <c r="L54" s="52">
        <v>5</v>
      </c>
      <c r="M54" s="52">
        <v>20</v>
      </c>
      <c r="N54" s="52"/>
      <c r="O54" s="52">
        <v>200</v>
      </c>
      <c r="P54" s="52">
        <v>15</v>
      </c>
      <c r="Q54" s="52"/>
      <c r="R54" s="52">
        <v>100</v>
      </c>
      <c r="S54" s="52">
        <v>40</v>
      </c>
      <c r="T54" s="52">
        <v>20</v>
      </c>
      <c r="U54" s="52"/>
      <c r="V54" s="52">
        <v>100</v>
      </c>
      <c r="W54" s="52"/>
      <c r="X54"/>
      <c r="Y54"/>
    </row>
    <row r="55" spans="1:25" ht="45" x14ac:dyDescent="0.25">
      <c r="A55" s="33">
        <v>25</v>
      </c>
      <c r="B55" s="33" t="s">
        <v>117</v>
      </c>
      <c r="C55" s="33">
        <v>114051</v>
      </c>
      <c r="D55" s="74" t="s">
        <v>212</v>
      </c>
      <c r="E55" s="58" t="s">
        <v>278</v>
      </c>
      <c r="F55" s="58">
        <f>SUM(Tabela25[[#This Row],[GABPREF]:[CELIC]])</f>
        <v>305</v>
      </c>
      <c r="G55" s="52"/>
      <c r="H55" s="52"/>
      <c r="I55" s="52"/>
      <c r="J55" s="52"/>
      <c r="K55" s="52"/>
      <c r="L55" s="52">
        <v>10</v>
      </c>
      <c r="M55" s="52"/>
      <c r="N55" s="52"/>
      <c r="O55" s="52">
        <v>200</v>
      </c>
      <c r="P55" s="52"/>
      <c r="Q55" s="52"/>
      <c r="R55" s="52">
        <v>50</v>
      </c>
      <c r="S55" s="52"/>
      <c r="T55" s="52"/>
      <c r="U55" s="52"/>
      <c r="V55" s="52">
        <v>30</v>
      </c>
      <c r="W55" s="52">
        <v>15</v>
      </c>
      <c r="X55"/>
      <c r="Y55"/>
    </row>
    <row r="56" spans="1:25" ht="60" x14ac:dyDescent="0.25">
      <c r="A56" s="33">
        <v>26</v>
      </c>
      <c r="B56" s="33" t="s">
        <v>117</v>
      </c>
      <c r="C56" s="33">
        <v>114046</v>
      </c>
      <c r="D56" s="74" t="s">
        <v>196</v>
      </c>
      <c r="E56" s="58" t="s">
        <v>278</v>
      </c>
      <c r="F56" s="58">
        <f>SUM(Tabela25[[#This Row],[GABPREF]:[CELIC]])</f>
        <v>11550</v>
      </c>
      <c r="G56" s="52"/>
      <c r="H56" s="52"/>
      <c r="I56" s="52"/>
      <c r="J56" s="52"/>
      <c r="K56" s="52">
        <v>10000</v>
      </c>
      <c r="L56" s="52">
        <v>100</v>
      </c>
      <c r="M56" s="52"/>
      <c r="N56" s="52"/>
      <c r="O56" s="52">
        <v>1000</v>
      </c>
      <c r="P56" s="52">
        <v>200</v>
      </c>
      <c r="Q56" s="52"/>
      <c r="R56" s="52"/>
      <c r="S56" s="52"/>
      <c r="T56" s="52">
        <v>50</v>
      </c>
      <c r="U56" s="52"/>
      <c r="V56" s="52">
        <v>200</v>
      </c>
      <c r="W56" s="52"/>
      <c r="X56"/>
      <c r="Y56"/>
    </row>
    <row r="57" spans="1:25" ht="45" x14ac:dyDescent="0.25">
      <c r="A57" s="33">
        <v>27</v>
      </c>
      <c r="B57" s="33" t="s">
        <v>117</v>
      </c>
      <c r="C57" s="33">
        <v>114047</v>
      </c>
      <c r="D57" s="74" t="s">
        <v>197</v>
      </c>
      <c r="E57" s="58" t="s">
        <v>278</v>
      </c>
      <c r="F57" s="58">
        <f>SUM(Tabela25[[#This Row],[GABPREF]:[CELIC]])</f>
        <v>2050</v>
      </c>
      <c r="G57" s="52"/>
      <c r="H57" s="52"/>
      <c r="I57" s="52"/>
      <c r="J57" s="52"/>
      <c r="K57" s="52"/>
      <c r="L57" s="52"/>
      <c r="M57" s="52"/>
      <c r="N57" s="52"/>
      <c r="O57" s="52">
        <v>2000</v>
      </c>
      <c r="P57" s="52"/>
      <c r="Q57" s="52"/>
      <c r="R57" s="52"/>
      <c r="S57" s="52"/>
      <c r="T57" s="52">
        <v>50</v>
      </c>
      <c r="U57" s="52"/>
      <c r="V57" s="52"/>
      <c r="W57" s="52"/>
      <c r="X57"/>
      <c r="Y57"/>
    </row>
    <row r="58" spans="1:25" ht="45" customHeight="1" x14ac:dyDescent="0.25">
      <c r="A58" s="33">
        <v>28</v>
      </c>
      <c r="B58" s="33" t="s">
        <v>117</v>
      </c>
      <c r="C58" s="33">
        <v>114041</v>
      </c>
      <c r="D58" s="74" t="s">
        <v>220</v>
      </c>
      <c r="E58" s="58" t="s">
        <v>278</v>
      </c>
      <c r="F58" s="58">
        <f>SUM(Tabela25[[#This Row],[GABPREF]:[CELIC]])</f>
        <v>6900</v>
      </c>
      <c r="G58" s="52"/>
      <c r="H58" s="52"/>
      <c r="I58" s="52"/>
      <c r="J58" s="52"/>
      <c r="K58" s="52"/>
      <c r="L58" s="52"/>
      <c r="M58" s="52"/>
      <c r="N58" s="52"/>
      <c r="O58" s="52">
        <v>500</v>
      </c>
      <c r="P58" s="52"/>
      <c r="Q58" s="52"/>
      <c r="R58" s="52"/>
      <c r="S58" s="52">
        <v>4000</v>
      </c>
      <c r="T58" s="52">
        <v>400</v>
      </c>
      <c r="U58" s="52"/>
      <c r="V58" s="52">
        <v>2000</v>
      </c>
      <c r="W58" s="52"/>
      <c r="X58"/>
      <c r="Y58"/>
    </row>
    <row r="59" spans="1:25" ht="60" x14ac:dyDescent="0.25">
      <c r="A59" s="33">
        <v>29</v>
      </c>
      <c r="B59" s="33" t="s">
        <v>117</v>
      </c>
      <c r="C59" s="33">
        <v>114042</v>
      </c>
      <c r="D59" s="74" t="s">
        <v>213</v>
      </c>
      <c r="E59" s="58" t="s">
        <v>278</v>
      </c>
      <c r="F59" s="58">
        <f>SUM(Tabela25[[#This Row],[GABPREF]:[CELIC]])</f>
        <v>13000</v>
      </c>
      <c r="G59" s="52"/>
      <c r="H59" s="52"/>
      <c r="I59" s="52"/>
      <c r="J59" s="52"/>
      <c r="K59" s="52"/>
      <c r="L59" s="52"/>
      <c r="M59" s="52"/>
      <c r="N59" s="52"/>
      <c r="O59" s="52">
        <v>1000</v>
      </c>
      <c r="P59" s="52"/>
      <c r="Q59" s="52"/>
      <c r="R59" s="52"/>
      <c r="S59" s="52">
        <v>10000</v>
      </c>
      <c r="T59" s="52"/>
      <c r="U59" s="52"/>
      <c r="V59" s="52">
        <v>2000</v>
      </c>
      <c r="W59" s="52"/>
      <c r="X59"/>
      <c r="Y59"/>
    </row>
    <row r="60" spans="1:25" ht="45" x14ac:dyDescent="0.25">
      <c r="A60" s="33">
        <v>30</v>
      </c>
      <c r="B60" s="33" t="s">
        <v>117</v>
      </c>
      <c r="C60" s="33">
        <v>114034</v>
      </c>
      <c r="D60" s="74" t="s">
        <v>207</v>
      </c>
      <c r="E60" s="58" t="s">
        <v>278</v>
      </c>
      <c r="F60" s="58">
        <f>SUM(Tabela25[[#This Row],[GABPREF]:[CELIC]])</f>
        <v>1250</v>
      </c>
      <c r="G60" s="52"/>
      <c r="H60" s="52"/>
      <c r="I60" s="52"/>
      <c r="J60" s="52"/>
      <c r="K60" s="52"/>
      <c r="L60" s="52"/>
      <c r="M60" s="52"/>
      <c r="N60" s="52"/>
      <c r="O60" s="52">
        <v>1000</v>
      </c>
      <c r="P60" s="52"/>
      <c r="Q60" s="52">
        <v>100</v>
      </c>
      <c r="R60" s="52"/>
      <c r="S60" s="52"/>
      <c r="T60" s="52">
        <v>50</v>
      </c>
      <c r="U60" s="52"/>
      <c r="V60" s="52">
        <v>100</v>
      </c>
      <c r="W60" s="52"/>
      <c r="X60"/>
      <c r="Y60"/>
    </row>
    <row r="61" spans="1:25" ht="45" x14ac:dyDescent="0.25">
      <c r="A61" s="33">
        <v>31</v>
      </c>
      <c r="B61" s="33" t="s">
        <v>117</v>
      </c>
      <c r="C61" s="33">
        <v>114035</v>
      </c>
      <c r="D61" s="74" t="s">
        <v>194</v>
      </c>
      <c r="E61" s="58" t="s">
        <v>278</v>
      </c>
      <c r="F61" s="58">
        <f>SUM(Tabela25[[#This Row],[GABPREF]:[CELIC]])</f>
        <v>6200</v>
      </c>
      <c r="G61" s="52"/>
      <c r="H61" s="52"/>
      <c r="I61" s="52"/>
      <c r="J61" s="52"/>
      <c r="K61" s="52"/>
      <c r="L61" s="52"/>
      <c r="M61" s="52"/>
      <c r="N61" s="52"/>
      <c r="O61" s="52">
        <v>1000</v>
      </c>
      <c r="P61" s="52"/>
      <c r="Q61" s="52">
        <v>50</v>
      </c>
      <c r="R61" s="52"/>
      <c r="S61" s="52">
        <v>5000</v>
      </c>
      <c r="T61" s="52">
        <v>50</v>
      </c>
      <c r="U61" s="52"/>
      <c r="V61" s="52">
        <v>100</v>
      </c>
      <c r="W61" s="52"/>
      <c r="X61"/>
      <c r="Y61"/>
    </row>
    <row r="62" spans="1:25" ht="45" x14ac:dyDescent="0.25">
      <c r="A62" s="33">
        <v>32</v>
      </c>
      <c r="B62" s="33" t="s">
        <v>117</v>
      </c>
      <c r="C62" s="33">
        <v>114033</v>
      </c>
      <c r="D62" s="73" t="s">
        <v>208</v>
      </c>
      <c r="E62" s="58" t="s">
        <v>278</v>
      </c>
      <c r="F62" s="58">
        <f>SUM(Tabela25[[#This Row],[GABPREF]:[CELIC]])</f>
        <v>2950</v>
      </c>
      <c r="G62" s="52"/>
      <c r="H62" s="52"/>
      <c r="I62" s="52"/>
      <c r="J62" s="52"/>
      <c r="K62" s="52"/>
      <c r="L62" s="52"/>
      <c r="M62" s="52"/>
      <c r="N62" s="52"/>
      <c r="O62" s="52">
        <v>1000</v>
      </c>
      <c r="P62" s="52"/>
      <c r="Q62" s="52">
        <v>300</v>
      </c>
      <c r="R62" s="52"/>
      <c r="S62" s="52">
        <v>1500</v>
      </c>
      <c r="T62" s="52">
        <v>50</v>
      </c>
      <c r="U62" s="52"/>
      <c r="V62" s="52">
        <v>100</v>
      </c>
      <c r="W62" s="52"/>
      <c r="X62"/>
      <c r="Y62"/>
    </row>
    <row r="63" spans="1:25" ht="30" x14ac:dyDescent="0.25">
      <c r="A63" s="33">
        <v>33</v>
      </c>
      <c r="B63" s="33" t="s">
        <v>117</v>
      </c>
      <c r="C63" s="33">
        <v>114766</v>
      </c>
      <c r="D63" s="118" t="s">
        <v>421</v>
      </c>
      <c r="E63" s="58" t="s">
        <v>278</v>
      </c>
      <c r="F63" s="58">
        <f>SUM(Tabela25[[#This Row],[GABPREF]:[CELIC]])</f>
        <v>134000</v>
      </c>
      <c r="G63" s="52"/>
      <c r="H63" s="52"/>
      <c r="I63" s="52"/>
      <c r="J63" s="52"/>
      <c r="K63" s="52">
        <v>80000</v>
      </c>
      <c r="L63" s="52">
        <v>5000</v>
      </c>
      <c r="M63" s="52"/>
      <c r="N63" s="52"/>
      <c r="O63" s="52">
        <v>15000</v>
      </c>
      <c r="P63" s="52">
        <v>10000</v>
      </c>
      <c r="Q63" s="52">
        <v>10000</v>
      </c>
      <c r="R63" s="52">
        <v>2000</v>
      </c>
      <c r="S63" s="52">
        <v>2000</v>
      </c>
      <c r="T63" s="52">
        <v>5000</v>
      </c>
      <c r="U63" s="52"/>
      <c r="V63" s="52">
        <v>5000</v>
      </c>
      <c r="W63" s="52"/>
      <c r="X63"/>
      <c r="Y63"/>
    </row>
    <row r="64" spans="1:25" ht="30" x14ac:dyDescent="0.25">
      <c r="A64" s="33">
        <v>34</v>
      </c>
      <c r="B64" s="33" t="s">
        <v>117</v>
      </c>
      <c r="C64" s="33">
        <v>111999</v>
      </c>
      <c r="D64" s="118" t="s">
        <v>422</v>
      </c>
      <c r="E64" s="58" t="s">
        <v>278</v>
      </c>
      <c r="F64" s="58">
        <f>SUM(Tabela25[[#This Row],[GABPREF]:[CELIC]])</f>
        <v>134000</v>
      </c>
      <c r="G64" s="52"/>
      <c r="H64" s="52"/>
      <c r="I64" s="52"/>
      <c r="J64" s="52"/>
      <c r="K64" s="52">
        <v>80000</v>
      </c>
      <c r="L64" s="52">
        <v>5000</v>
      </c>
      <c r="M64" s="52"/>
      <c r="N64" s="52"/>
      <c r="O64" s="52">
        <v>15000</v>
      </c>
      <c r="P64" s="52">
        <v>10000</v>
      </c>
      <c r="Q64" s="52">
        <v>10000</v>
      </c>
      <c r="R64" s="52">
        <v>2000</v>
      </c>
      <c r="S64" s="52">
        <v>5000</v>
      </c>
      <c r="T64" s="52">
        <v>5000</v>
      </c>
      <c r="U64" s="52"/>
      <c r="V64" s="52">
        <v>2000</v>
      </c>
      <c r="W64" s="52"/>
      <c r="X64"/>
      <c r="Y64"/>
    </row>
    <row r="65" spans="1:25" ht="30" x14ac:dyDescent="0.25">
      <c r="A65" s="33">
        <v>35</v>
      </c>
      <c r="B65" s="33" t="s">
        <v>117</v>
      </c>
      <c r="C65" s="33">
        <v>111835</v>
      </c>
      <c r="D65" s="73" t="s">
        <v>221</v>
      </c>
      <c r="E65" s="58" t="s">
        <v>278</v>
      </c>
      <c r="F65" s="58">
        <f>SUM(Tabela25[[#This Row],[GABPREF]:[CELIC]])</f>
        <v>17000</v>
      </c>
      <c r="G65" s="52"/>
      <c r="H65" s="52"/>
      <c r="I65" s="52"/>
      <c r="J65" s="52"/>
      <c r="K65" s="52"/>
      <c r="L65" s="52"/>
      <c r="M65" s="52"/>
      <c r="N65" s="52"/>
      <c r="O65" s="52"/>
      <c r="P65" s="52"/>
      <c r="Q65" s="52"/>
      <c r="R65" s="52"/>
      <c r="S65" s="55">
        <v>15000</v>
      </c>
      <c r="T65" s="52"/>
      <c r="U65" s="52"/>
      <c r="V65" s="52">
        <v>2000</v>
      </c>
      <c r="W65" s="52"/>
      <c r="X65"/>
      <c r="Y65"/>
    </row>
    <row r="66" spans="1:25" ht="42" customHeight="1" x14ac:dyDescent="0.25">
      <c r="A66" s="33">
        <v>36</v>
      </c>
      <c r="B66" s="33" t="s">
        <v>117</v>
      </c>
      <c r="C66" s="33">
        <v>111836</v>
      </c>
      <c r="D66" s="73" t="s">
        <v>222</v>
      </c>
      <c r="E66" s="58" t="s">
        <v>278</v>
      </c>
      <c r="F66" s="58">
        <f>SUM(Tabela25[[#This Row],[GABPREF]:[CELIC]])</f>
        <v>301000</v>
      </c>
      <c r="G66" s="52"/>
      <c r="H66" s="52"/>
      <c r="I66" s="52"/>
      <c r="J66" s="52"/>
      <c r="K66" s="52"/>
      <c r="L66" s="52"/>
      <c r="M66" s="52"/>
      <c r="N66" s="52"/>
      <c r="O66" s="52"/>
      <c r="P66" s="52"/>
      <c r="Q66" s="52"/>
      <c r="R66" s="52"/>
      <c r="S66" s="55">
        <v>300000</v>
      </c>
      <c r="T66" s="52"/>
      <c r="U66" s="52"/>
      <c r="V66" s="52">
        <v>1000</v>
      </c>
      <c r="W66" s="52"/>
      <c r="X66"/>
      <c r="Y66"/>
    </row>
    <row r="67" spans="1:25" ht="30" x14ac:dyDescent="0.25">
      <c r="A67" s="33">
        <v>37</v>
      </c>
      <c r="B67" s="33" t="s">
        <v>117</v>
      </c>
      <c r="C67" s="12">
        <v>114044</v>
      </c>
      <c r="D67" s="73" t="s">
        <v>195</v>
      </c>
      <c r="E67" s="58" t="s">
        <v>278</v>
      </c>
      <c r="F67" s="59">
        <f>SUM(Tabela25[[#This Row],[GABPREF]:[CELIC]])</f>
        <v>1255</v>
      </c>
      <c r="G67" s="52"/>
      <c r="H67" s="52"/>
      <c r="I67" s="52"/>
      <c r="J67" s="52"/>
      <c r="K67" s="52">
        <v>100</v>
      </c>
      <c r="L67" s="52">
        <v>500</v>
      </c>
      <c r="M67" s="52"/>
      <c r="N67" s="52"/>
      <c r="O67" s="52">
        <v>70</v>
      </c>
      <c r="P67" s="52">
        <v>15</v>
      </c>
      <c r="Q67" s="52"/>
      <c r="R67" s="52"/>
      <c r="S67" s="52">
        <v>550</v>
      </c>
      <c r="T67" s="52"/>
      <c r="U67" s="52"/>
      <c r="V67" s="52">
        <v>20</v>
      </c>
      <c r="W67" s="52"/>
      <c r="X67"/>
      <c r="Y67"/>
    </row>
    <row r="68" spans="1:25" ht="225" x14ac:dyDescent="0.25">
      <c r="A68" s="33">
        <v>38</v>
      </c>
      <c r="B68" s="33" t="s">
        <v>117</v>
      </c>
      <c r="C68" s="53">
        <v>114067</v>
      </c>
      <c r="D68" s="73" t="s">
        <v>209</v>
      </c>
      <c r="E68" s="58" t="s">
        <v>278</v>
      </c>
      <c r="F68" s="60">
        <f>SUM(Tabela25[[#This Row],[GABPREF]:[CELIC]])</f>
        <v>3248</v>
      </c>
      <c r="G68" s="60"/>
      <c r="H68" s="60"/>
      <c r="I68" s="60">
        <v>5</v>
      </c>
      <c r="J68" s="60">
        <v>10</v>
      </c>
      <c r="K68" s="60">
        <v>40</v>
      </c>
      <c r="L68" s="60"/>
      <c r="M68" s="60">
        <v>15</v>
      </c>
      <c r="N68" s="60">
        <v>1000</v>
      </c>
      <c r="O68" s="60"/>
      <c r="P68" s="60">
        <v>20</v>
      </c>
      <c r="Q68" s="60">
        <v>45</v>
      </c>
      <c r="R68" s="60">
        <v>70</v>
      </c>
      <c r="S68" s="60">
        <v>2000</v>
      </c>
      <c r="T68" s="60">
        <v>1</v>
      </c>
      <c r="U68" s="60">
        <v>10</v>
      </c>
      <c r="V68" s="60">
        <v>2</v>
      </c>
      <c r="W68" s="60">
        <v>30</v>
      </c>
      <c r="X68"/>
      <c r="Y68"/>
    </row>
    <row r="69" spans="1:25" x14ac:dyDescent="0.25">
      <c r="A69" s="33"/>
      <c r="B69" s="33"/>
      <c r="C69" s="53"/>
      <c r="D69" s="69"/>
      <c r="E69" s="61"/>
      <c r="F69" s="60"/>
      <c r="G69" s="60"/>
      <c r="H69" s="60"/>
      <c r="I69" s="60"/>
      <c r="J69" s="60"/>
      <c r="K69" s="60"/>
      <c r="L69" s="60"/>
      <c r="M69" s="60"/>
      <c r="N69" s="60"/>
      <c r="O69" s="60"/>
      <c r="P69" s="60"/>
      <c r="Q69" s="60"/>
      <c r="R69" s="60"/>
      <c r="S69" s="60"/>
      <c r="T69" s="60"/>
      <c r="U69" s="60"/>
      <c r="V69" s="60"/>
      <c r="W69" s="60"/>
      <c r="X69"/>
      <c r="Y69"/>
    </row>
    <row r="70" spans="1:25" ht="24.75" customHeight="1" x14ac:dyDescent="0.25">
      <c r="A70" s="165" t="s">
        <v>109</v>
      </c>
      <c r="B70" s="165"/>
      <c r="C70" s="165"/>
      <c r="D70" s="165"/>
      <c r="X70"/>
      <c r="Y70"/>
    </row>
    <row r="71" spans="1:25" x14ac:dyDescent="0.25">
      <c r="A71" s="12" t="s">
        <v>1</v>
      </c>
      <c r="B71" s="33" t="s">
        <v>2</v>
      </c>
      <c r="C71" s="12" t="s">
        <v>3</v>
      </c>
      <c r="D71" s="70" t="s">
        <v>4</v>
      </c>
      <c r="E71" s="58" t="s">
        <v>5</v>
      </c>
      <c r="F71" s="58" t="s">
        <v>193</v>
      </c>
      <c r="G71" s="58" t="s">
        <v>7</v>
      </c>
      <c r="H71" s="58" t="s">
        <v>8</v>
      </c>
      <c r="I71" s="58" t="s">
        <v>9</v>
      </c>
      <c r="J71" s="58" t="s">
        <v>10</v>
      </c>
      <c r="K71" s="58" t="s">
        <v>11</v>
      </c>
      <c r="L71" s="58" t="s">
        <v>12</v>
      </c>
      <c r="M71" s="58" t="s">
        <v>13</v>
      </c>
      <c r="N71" s="58" t="s">
        <v>108</v>
      </c>
      <c r="O71" s="58" t="s">
        <v>14</v>
      </c>
      <c r="P71" s="58" t="s">
        <v>15</v>
      </c>
      <c r="Q71" s="58" t="s">
        <v>16</v>
      </c>
      <c r="R71" s="58" t="s">
        <v>17</v>
      </c>
      <c r="S71" s="58" t="s">
        <v>18</v>
      </c>
      <c r="T71" s="58" t="s">
        <v>19</v>
      </c>
      <c r="U71" s="58" t="s">
        <v>20</v>
      </c>
      <c r="V71" s="58" t="s">
        <v>21</v>
      </c>
      <c r="W71" s="58" t="s">
        <v>35</v>
      </c>
      <c r="X71"/>
      <c r="Y71"/>
    </row>
    <row r="72" spans="1:25" ht="60" x14ac:dyDescent="0.25">
      <c r="A72" s="12">
        <v>1</v>
      </c>
      <c r="B72" s="12"/>
      <c r="C72" s="12">
        <v>116400</v>
      </c>
      <c r="D72" s="72" t="s">
        <v>223</v>
      </c>
      <c r="E72" s="12" t="s">
        <v>278</v>
      </c>
      <c r="F72" s="12">
        <v>450000</v>
      </c>
      <c r="G72" s="12">
        <v>150000</v>
      </c>
      <c r="H72" s="12"/>
      <c r="I72" s="12">
        <v>300000</v>
      </c>
      <c r="J72" s="12"/>
      <c r="K72" s="12"/>
      <c r="L72" s="12"/>
      <c r="M72" s="12"/>
      <c r="N72" s="12"/>
      <c r="O72" s="12"/>
      <c r="P72" s="12"/>
      <c r="Q72" s="12"/>
      <c r="R72" s="12"/>
      <c r="S72" s="12"/>
      <c r="T72" s="12"/>
      <c r="U72" s="12"/>
      <c r="V72" s="12"/>
      <c r="W72" s="12"/>
      <c r="X72"/>
      <c r="Y72"/>
    </row>
    <row r="73" spans="1:25" ht="75" x14ac:dyDescent="0.25">
      <c r="A73" s="12"/>
      <c r="B73" s="12"/>
      <c r="C73" s="12"/>
      <c r="D73" s="72" t="s">
        <v>253</v>
      </c>
      <c r="E73" s="12"/>
      <c r="F73" s="12"/>
      <c r="G73" s="12"/>
      <c r="H73" s="12"/>
      <c r="I73" s="12"/>
      <c r="J73" s="12"/>
      <c r="K73" s="12"/>
      <c r="L73" s="12"/>
      <c r="M73" s="12"/>
      <c r="N73" s="12"/>
      <c r="O73" s="12"/>
      <c r="P73" s="12"/>
      <c r="Q73" s="12"/>
      <c r="R73" s="12"/>
      <c r="S73" s="12"/>
      <c r="T73" s="12"/>
      <c r="U73" s="12"/>
      <c r="V73" s="12"/>
      <c r="W73" s="12"/>
      <c r="X73"/>
      <c r="Y73"/>
    </row>
    <row r="74" spans="1:25" x14ac:dyDescent="0.25">
      <c r="A74" s="12"/>
      <c r="B74" s="42"/>
      <c r="C74" s="12"/>
      <c r="D74" s="71"/>
      <c r="E74" s="58"/>
      <c r="F74" s="58"/>
      <c r="G74" s="58"/>
      <c r="H74" s="58"/>
      <c r="I74" s="58"/>
      <c r="J74" s="58"/>
      <c r="K74" s="58"/>
      <c r="L74" s="58"/>
      <c r="M74" s="58"/>
      <c r="N74" s="58"/>
      <c r="O74" s="58"/>
      <c r="P74" s="58"/>
      <c r="Q74" s="58"/>
      <c r="R74" s="58"/>
      <c r="S74" s="58"/>
      <c r="T74" s="58"/>
      <c r="U74" s="58"/>
      <c r="V74" s="58"/>
      <c r="W74" s="58"/>
      <c r="X74"/>
      <c r="Y74"/>
    </row>
    <row r="75" spans="1:25" ht="18" x14ac:dyDescent="0.25">
      <c r="A75" s="64"/>
      <c r="B75" s="64" t="s">
        <v>112</v>
      </c>
      <c r="C75" s="64"/>
      <c r="D75" s="71"/>
      <c r="E75" s="57"/>
      <c r="F75" s="57"/>
      <c r="G75" s="57"/>
      <c r="X75"/>
      <c r="Y75"/>
    </row>
    <row r="76" spans="1:25" ht="18" x14ac:dyDescent="0.25">
      <c r="A76" s="11"/>
      <c r="D76" s="71"/>
      <c r="X76" s="12"/>
      <c r="Y76"/>
    </row>
    <row r="77" spans="1:25" x14ac:dyDescent="0.25">
      <c r="A77" s="12" t="s">
        <v>1</v>
      </c>
      <c r="B77" s="42" t="s">
        <v>2</v>
      </c>
      <c r="C77" s="12" t="s">
        <v>3</v>
      </c>
      <c r="D77" s="71" t="s">
        <v>4</v>
      </c>
      <c r="E77" s="58" t="s">
        <v>5</v>
      </c>
      <c r="F77" s="58" t="s">
        <v>6</v>
      </c>
      <c r="G77" s="58" t="s">
        <v>7</v>
      </c>
      <c r="H77" s="58" t="s">
        <v>8</v>
      </c>
      <c r="I77" s="58" t="s">
        <v>9</v>
      </c>
      <c r="J77" s="58" t="s">
        <v>10</v>
      </c>
      <c r="K77" s="58" t="s">
        <v>11</v>
      </c>
      <c r="L77" s="58" t="s">
        <v>12</v>
      </c>
      <c r="M77" s="58" t="s">
        <v>13</v>
      </c>
      <c r="N77" s="58" t="s">
        <v>108</v>
      </c>
      <c r="O77" s="58" t="s">
        <v>14</v>
      </c>
      <c r="P77" s="58" t="s">
        <v>15</v>
      </c>
      <c r="Q77" s="58" t="s">
        <v>16</v>
      </c>
      <c r="R77" s="58" t="s">
        <v>17</v>
      </c>
      <c r="S77" s="58" t="s">
        <v>18</v>
      </c>
      <c r="T77" s="58" t="s">
        <v>19</v>
      </c>
      <c r="U77" s="58" t="s">
        <v>20</v>
      </c>
      <c r="V77" s="58" t="s">
        <v>21</v>
      </c>
      <c r="W77" s="58" t="s">
        <v>35</v>
      </c>
      <c r="X77" s="12"/>
    </row>
    <row r="78" spans="1:25" ht="15" customHeight="1" x14ac:dyDescent="0.25">
      <c r="A78" s="33">
        <v>1</v>
      </c>
      <c r="B78" s="33" t="s">
        <v>118</v>
      </c>
      <c r="C78" s="33">
        <v>112098</v>
      </c>
      <c r="D78" s="72" t="s">
        <v>224</v>
      </c>
      <c r="E78" s="58" t="s">
        <v>278</v>
      </c>
      <c r="F78" s="58">
        <f>SUM(G78:W78)</f>
        <v>5200</v>
      </c>
      <c r="G78" s="58"/>
      <c r="H78" s="58"/>
      <c r="I78" s="58"/>
      <c r="J78" s="58"/>
      <c r="K78" s="58"/>
      <c r="L78" s="58"/>
      <c r="M78" s="58"/>
      <c r="N78" s="58">
        <v>2000</v>
      </c>
      <c r="O78" s="58"/>
      <c r="P78" s="58"/>
      <c r="Q78" s="58"/>
      <c r="R78" s="58"/>
      <c r="S78" s="58">
        <v>3000</v>
      </c>
      <c r="T78" s="58"/>
      <c r="U78" s="58">
        <v>200</v>
      </c>
      <c r="V78" s="58"/>
      <c r="W78" s="58"/>
    </row>
    <row r="79" spans="1:25" ht="165" customHeight="1" x14ac:dyDescent="0.25">
      <c r="A79" s="33">
        <v>2</v>
      </c>
      <c r="B79" s="33" t="s">
        <v>118</v>
      </c>
      <c r="C79" s="104">
        <v>112097</v>
      </c>
      <c r="D79" s="72" t="s">
        <v>225</v>
      </c>
      <c r="E79" s="58" t="s">
        <v>278</v>
      </c>
      <c r="F79" s="58">
        <f>SUM(G79:W79)</f>
        <v>6200</v>
      </c>
      <c r="G79" s="58"/>
      <c r="H79" s="58"/>
      <c r="I79" s="58"/>
      <c r="J79" s="58"/>
      <c r="K79" s="58"/>
      <c r="L79" s="58"/>
      <c r="M79" s="58"/>
      <c r="N79" s="58">
        <v>3000</v>
      </c>
      <c r="O79" s="58"/>
      <c r="P79" s="58"/>
      <c r="Q79" s="58"/>
      <c r="R79" s="58"/>
      <c r="S79" s="58">
        <v>3000</v>
      </c>
      <c r="T79" s="58"/>
      <c r="U79" s="58">
        <v>200</v>
      </c>
      <c r="V79" s="58"/>
      <c r="W79" s="58"/>
      <c r="X79" s="1"/>
      <c r="Y79"/>
    </row>
    <row r="80" spans="1:25" ht="360" x14ac:dyDescent="0.25">
      <c r="A80" s="33">
        <v>3</v>
      </c>
      <c r="B80" s="33" t="s">
        <v>118</v>
      </c>
      <c r="C80" s="104">
        <v>111420</v>
      </c>
      <c r="D80" s="72" t="s">
        <v>226</v>
      </c>
      <c r="E80" s="58" t="s">
        <v>278</v>
      </c>
      <c r="F80" s="58">
        <f>SUM(G80:W80)</f>
        <v>12000</v>
      </c>
      <c r="G80" s="58"/>
      <c r="H80" s="58"/>
      <c r="I80" s="58"/>
      <c r="J80" s="58"/>
      <c r="K80" s="58"/>
      <c r="L80" s="58"/>
      <c r="M80" s="58"/>
      <c r="N80" s="58">
        <v>5000</v>
      </c>
      <c r="O80" s="58"/>
      <c r="P80" s="58"/>
      <c r="Q80" s="58"/>
      <c r="R80" s="58"/>
      <c r="S80" s="58">
        <v>7000</v>
      </c>
      <c r="T80" s="58"/>
      <c r="U80" s="58"/>
      <c r="V80" s="58"/>
      <c r="W80" s="58"/>
      <c r="X80" s="1"/>
      <c r="Y80"/>
    </row>
    <row r="81" spans="1:25" ht="311.25" customHeight="1" x14ac:dyDescent="0.25">
      <c r="A81" s="33">
        <v>4</v>
      </c>
      <c r="B81" s="33" t="s">
        <v>118</v>
      </c>
      <c r="C81" s="104">
        <v>114555</v>
      </c>
      <c r="D81" s="72" t="s">
        <v>227</v>
      </c>
      <c r="E81" s="58" t="s">
        <v>278</v>
      </c>
      <c r="F81" s="58">
        <f>SUM(G81:W81)</f>
        <v>26000</v>
      </c>
      <c r="G81" s="58"/>
      <c r="H81" s="58"/>
      <c r="I81" s="58"/>
      <c r="J81" s="58"/>
      <c r="K81" s="58"/>
      <c r="L81" s="58"/>
      <c r="M81" s="58"/>
      <c r="N81" s="58">
        <v>2000</v>
      </c>
      <c r="O81" s="58"/>
      <c r="P81" s="58"/>
      <c r="Q81" s="58"/>
      <c r="R81" s="58"/>
      <c r="S81" s="58">
        <v>24000</v>
      </c>
      <c r="T81" s="58"/>
      <c r="U81" s="58"/>
      <c r="V81" s="58"/>
      <c r="W81" s="58"/>
      <c r="X81" s="12"/>
    </row>
    <row r="82" spans="1:25" ht="305.25" customHeight="1" x14ac:dyDescent="0.25">
      <c r="A82" s="33">
        <v>5</v>
      </c>
      <c r="B82" s="33" t="s">
        <v>118</v>
      </c>
      <c r="C82" s="104">
        <v>114556</v>
      </c>
      <c r="D82" s="72" t="s">
        <v>228</v>
      </c>
      <c r="E82" s="58" t="s">
        <v>278</v>
      </c>
      <c r="F82" s="58">
        <f>SUM(G82:W82)</f>
        <v>17000</v>
      </c>
      <c r="G82" s="58"/>
      <c r="H82" s="58"/>
      <c r="I82" s="58"/>
      <c r="J82" s="58"/>
      <c r="K82" s="58"/>
      <c r="L82" s="58"/>
      <c r="M82" s="58"/>
      <c r="N82" s="58">
        <v>5000</v>
      </c>
      <c r="O82" s="58"/>
      <c r="P82" s="58"/>
      <c r="Q82" s="58"/>
      <c r="R82" s="58"/>
      <c r="S82" s="58">
        <v>12000</v>
      </c>
      <c r="T82" s="58"/>
      <c r="U82" s="58"/>
      <c r="V82" s="58"/>
      <c r="W82" s="58"/>
      <c r="X82" s="12"/>
    </row>
    <row r="83" spans="1:25" ht="143.25" customHeight="1" x14ac:dyDescent="0.25"/>
    <row r="84" spans="1:25" ht="303" customHeight="1" x14ac:dyDescent="0.25"/>
    <row r="85" spans="1:25" x14ac:dyDescent="0.25">
      <c r="X85" s="1"/>
      <c r="Y85"/>
    </row>
    <row r="86" spans="1:25" ht="29.25" customHeight="1" x14ac:dyDescent="0.25">
      <c r="X86" s="1"/>
      <c r="Y86"/>
    </row>
    <row r="87" spans="1:25" x14ac:dyDescent="0.25">
      <c r="X87" s="1"/>
      <c r="Y87"/>
    </row>
    <row r="88" spans="1:25" x14ac:dyDescent="0.25">
      <c r="X88" s="1"/>
      <c r="Y88"/>
    </row>
    <row r="89" spans="1:25" x14ac:dyDescent="0.25">
      <c r="X89" s="1"/>
      <c r="Y89"/>
    </row>
    <row r="90" spans="1:25" x14ac:dyDescent="0.25">
      <c r="X90" s="1"/>
      <c r="Y90"/>
    </row>
    <row r="91" spans="1:25" ht="138.75" customHeight="1" x14ac:dyDescent="0.25"/>
    <row r="101" ht="30" customHeight="1" x14ac:dyDescent="0.25"/>
    <row r="109" ht="192.75" customHeight="1" x14ac:dyDescent="0.25"/>
    <row r="110" ht="124.5" customHeight="1" x14ac:dyDescent="0.25"/>
    <row r="112" ht="123" customHeight="1" x14ac:dyDescent="0.25"/>
    <row r="113" ht="271.5" customHeight="1" x14ac:dyDescent="0.25"/>
  </sheetData>
  <mergeCells count="5">
    <mergeCell ref="A4:D4"/>
    <mergeCell ref="A11:D11"/>
    <mergeCell ref="A20:F20"/>
    <mergeCell ref="A29:D29"/>
    <mergeCell ref="A70:D70"/>
  </mergeCells>
  <pageMargins left="0.511811024" right="0.511811024" top="0.78740157499999996" bottom="0.78740157499999996" header="0.31496062000000002" footer="0.31496062000000002"/>
  <pageSetup paperSize="9" scale="42" fitToHeight="0" orientation="landscape" r:id="rId1"/>
  <rowBreaks count="3" manualBreakCount="3">
    <brk id="60" max="16383" man="1"/>
    <brk id="74" max="16383" man="1"/>
    <brk id="84" max="16383" man="1"/>
  </rowBreaks>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MATERIAL DE CONSUMO</vt:lpstr>
      <vt:lpstr>MATERIAL PERMANENTE</vt:lpstr>
      <vt:lpstr>SERVIÇOS - PJ</vt:lpstr>
      <vt:lpstr>'MATERIAL DE CONSUMO'!Area_de_impressao</vt:lpstr>
      <vt:lpstr>'MATERIAL PERMANENTE'!Area_de_impressao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Secoge</dc:creator>
  <cp:lastModifiedBy>Prefeitura</cp:lastModifiedBy>
  <cp:lastPrinted>2019-12-18T18:28:24Z</cp:lastPrinted>
  <dcterms:created xsi:type="dcterms:W3CDTF">2019-10-16T12:56:05Z</dcterms:created>
  <dcterms:modified xsi:type="dcterms:W3CDTF">2020-04-24T13:14:16Z</dcterms:modified>
</cp:coreProperties>
</file>